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15" yWindow="7020" windowWidth="21840" windowHeight="9825"/>
  </bookViews>
  <sheets>
    <sheet name="Сведения о независимой оценке " sheetId="2" r:id="rId1"/>
  </sheets>
  <definedNames>
    <definedName name="_xlnm._FilterDatabase" localSheetId="0" hidden="1">'Сведения о независимой оценке '!$B$1:$B$11</definedName>
  </definedNames>
  <calcPr calcId="124519"/>
</workbook>
</file>

<file path=xl/calcChain.xml><?xml version="1.0" encoding="utf-8"?>
<calcChain xmlns="http://schemas.openxmlformats.org/spreadsheetml/2006/main">
  <c r="C69" i="2"/>
  <c r="C68"/>
  <c r="C67"/>
  <c r="C66"/>
  <c r="S65"/>
  <c r="O65"/>
  <c r="K65"/>
  <c r="H65"/>
  <c r="D65"/>
  <c r="C65"/>
  <c r="S64"/>
  <c r="O64"/>
  <c r="K64"/>
  <c r="H64"/>
  <c r="D64"/>
  <c r="C64"/>
  <c r="S63"/>
  <c r="O63"/>
  <c r="K63"/>
  <c r="H63"/>
  <c r="D63"/>
  <c r="C63"/>
  <c r="S62"/>
  <c r="O62"/>
  <c r="K62"/>
  <c r="H62"/>
  <c r="D62"/>
  <c r="C62"/>
  <c r="S61"/>
  <c r="O61"/>
  <c r="K61"/>
  <c r="H61"/>
  <c r="D61"/>
  <c r="C61"/>
  <c r="S60"/>
  <c r="O60"/>
  <c r="K60"/>
  <c r="H60"/>
  <c r="D60"/>
  <c r="C60"/>
  <c r="S59"/>
  <c r="O59"/>
  <c r="K59"/>
  <c r="H59"/>
  <c r="D59"/>
  <c r="C59"/>
  <c r="S58"/>
  <c r="O58"/>
  <c r="K58"/>
  <c r="H58"/>
  <c r="D58"/>
  <c r="C58"/>
  <c r="S57"/>
  <c r="O57"/>
  <c r="K57"/>
  <c r="H57"/>
  <c r="D57"/>
  <c r="C57"/>
  <c r="S56"/>
  <c r="O56"/>
  <c r="K56"/>
  <c r="H56"/>
  <c r="D56"/>
  <c r="C56"/>
  <c r="S55"/>
  <c r="O55"/>
  <c r="K55"/>
  <c r="H55"/>
  <c r="D55"/>
  <c r="C55"/>
  <c r="S54"/>
  <c r="O54"/>
  <c r="K54"/>
  <c r="H54"/>
  <c r="D54"/>
  <c r="C54"/>
  <c r="S53"/>
  <c r="O53"/>
  <c r="K53"/>
  <c r="H53"/>
  <c r="D53"/>
  <c r="C53"/>
  <c r="S52"/>
  <c r="O52"/>
  <c r="K52"/>
  <c r="H52"/>
  <c r="D52"/>
  <c r="C52"/>
  <c r="S51"/>
  <c r="O51"/>
  <c r="K51"/>
  <c r="H51"/>
  <c r="D51"/>
  <c r="C51"/>
  <c r="S50"/>
  <c r="O50"/>
  <c r="K50"/>
  <c r="H50"/>
  <c r="D50"/>
  <c r="C50"/>
  <c r="S49"/>
  <c r="O49"/>
  <c r="K49"/>
  <c r="H49"/>
  <c r="D49"/>
  <c r="C49"/>
  <c r="S48"/>
  <c r="O48"/>
  <c r="K48"/>
  <c r="H48"/>
  <c r="D48"/>
  <c r="C48"/>
  <c r="S47"/>
  <c r="O47"/>
  <c r="K47"/>
  <c r="H47"/>
  <c r="D47"/>
  <c r="C47"/>
  <c r="S46"/>
  <c r="O46"/>
  <c r="K46"/>
  <c r="H46"/>
  <c r="D46"/>
  <c r="C46"/>
  <c r="S45"/>
  <c r="O45"/>
  <c r="K45"/>
  <c r="H45"/>
  <c r="D45"/>
  <c r="C45"/>
  <c r="S44"/>
  <c r="O44"/>
  <c r="K44"/>
  <c r="H44"/>
  <c r="D44"/>
  <c r="C44"/>
  <c r="S43"/>
  <c r="O43"/>
  <c r="K43"/>
  <c r="H43"/>
  <c r="D43"/>
  <c r="C43"/>
  <c r="S42"/>
  <c r="O42"/>
  <c r="K42"/>
  <c r="H42"/>
  <c r="D42"/>
  <c r="C42"/>
  <c r="S41"/>
  <c r="O41"/>
  <c r="K41"/>
  <c r="H41"/>
  <c r="D41"/>
  <c r="C41"/>
  <c r="S40"/>
  <c r="O40"/>
  <c r="K40"/>
  <c r="H40"/>
  <c r="D40"/>
  <c r="C40"/>
  <c r="S39"/>
  <c r="O39"/>
  <c r="K39"/>
  <c r="H39"/>
  <c r="D39"/>
  <c r="C39"/>
  <c r="S38"/>
  <c r="O38"/>
  <c r="K38"/>
  <c r="H38"/>
  <c r="D38"/>
  <c r="C38"/>
  <c r="S37"/>
  <c r="O37"/>
  <c r="K37"/>
  <c r="H37"/>
  <c r="D37"/>
  <c r="C37"/>
  <c r="S36"/>
  <c r="O36"/>
  <c r="K36"/>
  <c r="H36"/>
  <c r="D36"/>
  <c r="C36"/>
  <c r="S35"/>
  <c r="O35"/>
  <c r="K35"/>
  <c r="H35"/>
  <c r="D35"/>
  <c r="C35"/>
  <c r="S34"/>
  <c r="O34"/>
  <c r="K34"/>
  <c r="H34"/>
  <c r="D34"/>
  <c r="C34"/>
  <c r="S33"/>
  <c r="O33"/>
  <c r="K33"/>
  <c r="H33"/>
  <c r="D33"/>
  <c r="C33"/>
  <c r="S32"/>
  <c r="O32"/>
  <c r="K32"/>
  <c r="H32"/>
  <c r="D32"/>
  <c r="C32"/>
  <c r="S31"/>
  <c r="O31"/>
  <c r="K31"/>
  <c r="H31"/>
  <c r="D31"/>
  <c r="C31"/>
  <c r="S30"/>
  <c r="O30"/>
  <c r="K30"/>
  <c r="H30"/>
  <c r="D30"/>
  <c r="C30"/>
  <c r="S29"/>
  <c r="O29"/>
  <c r="K29"/>
  <c r="H29"/>
  <c r="D29"/>
  <c r="C29"/>
  <c r="S28"/>
  <c r="O28"/>
  <c r="K28"/>
  <c r="H28"/>
  <c r="D28"/>
  <c r="C28"/>
  <c r="S27"/>
  <c r="O27"/>
  <c r="K27"/>
  <c r="H27"/>
  <c r="D27"/>
  <c r="C27"/>
  <c r="S26"/>
  <c r="O26"/>
  <c r="K26"/>
  <c r="H26"/>
  <c r="D26"/>
  <c r="C26"/>
  <c r="S25"/>
  <c r="O25"/>
  <c r="K25"/>
  <c r="H25"/>
  <c r="D25"/>
  <c r="C25"/>
  <c r="S24"/>
  <c r="O24"/>
  <c r="K24"/>
  <c r="H24"/>
  <c r="D24"/>
  <c r="C24"/>
  <c r="S23"/>
  <c r="O23"/>
  <c r="K23"/>
  <c r="H23"/>
  <c r="D23"/>
  <c r="C23"/>
  <c r="S22"/>
  <c r="O22"/>
  <c r="K22"/>
  <c r="H22"/>
  <c r="D22"/>
  <c r="C22"/>
  <c r="S21"/>
  <c r="O21"/>
  <c r="K21"/>
  <c r="H21"/>
  <c r="D21"/>
  <c r="C21"/>
  <c r="S20"/>
  <c r="O20"/>
  <c r="K20"/>
  <c r="H20"/>
  <c r="D20"/>
  <c r="C20"/>
  <c r="S19"/>
  <c r="O19"/>
  <c r="K19"/>
  <c r="H19"/>
  <c r="D19"/>
  <c r="C19"/>
  <c r="S18"/>
  <c r="O18"/>
  <c r="K18"/>
  <c r="H18"/>
  <c r="D18"/>
  <c r="C18"/>
  <c r="S17"/>
  <c r="O17"/>
  <c r="K17"/>
  <c r="H17"/>
  <c r="D17"/>
  <c r="C17"/>
  <c r="S16"/>
  <c r="O16"/>
  <c r="K16"/>
  <c r="H16"/>
  <c r="D16"/>
  <c r="C16"/>
  <c r="S15"/>
  <c r="O15"/>
  <c r="K15"/>
  <c r="H15"/>
  <c r="D15"/>
  <c r="C15"/>
  <c r="S14"/>
  <c r="O14"/>
  <c r="K14"/>
  <c r="H14"/>
  <c r="D14"/>
  <c r="C14"/>
  <c r="S13"/>
  <c r="O13"/>
  <c r="K13"/>
  <c r="H13"/>
  <c r="D13"/>
  <c r="C13"/>
  <c r="S12"/>
  <c r="O12"/>
  <c r="K12"/>
  <c r="H12"/>
  <c r="D12"/>
  <c r="C12"/>
</calcChain>
</file>

<file path=xl/sharedStrings.xml><?xml version="1.0" encoding="utf-8"?>
<sst xmlns="http://schemas.openxmlformats.org/spreadsheetml/2006/main" count="100" uniqueCount="92">
  <si>
    <t>Количественные результаты независимой оценки качества оказания услуг организациями</t>
  </si>
  <si>
    <t>Публично-правовое образование</t>
  </si>
  <si>
    <t>14000000 - Белгородская область</t>
  </si>
  <si>
    <t>Сфера деятельности</t>
  </si>
  <si>
    <t>Период проведения независимой оценки</t>
  </si>
  <si>
    <t>Пожалуйста, вводите значения по показателям. Интегральные значения рассчитываются автоматически.</t>
  </si>
  <si>
    <t>№</t>
  </si>
  <si>
    <t>Учреждения</t>
  </si>
  <si>
    <t>Интегральное значение по совокупности общих и дополнительных критериев</t>
  </si>
  <si>
    <t>Интегральное значение в части показателей, характеризующих общий критерий оценки</t>
  </si>
  <si>
    <t>Показатели</t>
  </si>
  <si>
    <t>Общие критерии оценки</t>
  </si>
  <si>
    <t>1 - Открытость и доступность информации об организации культуры</t>
  </si>
  <si>
    <t>2 - Комфортность условий предоставления услуг</t>
  </si>
  <si>
    <t>3 - Доступность услуг для инвалидов</t>
  </si>
  <si>
    <t>4 - Доброжелательность, вежливость работников организации</t>
  </si>
  <si>
    <t>5 - Удовлетворенность условиями оказания услуг</t>
  </si>
  <si>
    <t xml:space="preserve">Шаблон сформирован </t>
  </si>
  <si>
    <t>МБДОУ детский сад №12 «Ёлочка» Старооскольского городского округа</t>
  </si>
  <si>
    <t>МАДОУ центр развития ребенка - детский сад №47 «Лесовичок» Старооскольского городского округа</t>
  </si>
  <si>
    <t>МБДОУ детский сад №52 «Ласточка» Старооскольского городского округа</t>
  </si>
  <si>
    <t>МБДОУ детский сад №57 «Радуга» Старооскольского городского округа</t>
  </si>
  <si>
    <t>МБДОУ детский сад №61 «Семицветик» Старооскольского городского округа</t>
  </si>
  <si>
    <t>МБДОУ детский сад №62 «Золотой улей» Старооскольского городского округа</t>
  </si>
  <si>
    <t>МБДОУ детский сад №63 «Машенька» Старооскольского городского округа</t>
  </si>
  <si>
    <t>МБДОУ детский сад №64 «Искорка» Старооскольского городского округа</t>
  </si>
  <si>
    <t>МБДОУ детский сад общеразвивающего №65 «Колосок» Старооскольского городского округа</t>
  </si>
  <si>
    <t>МБДОУ детский сад №66 «Журавушка» Старооскольского городского округа</t>
  </si>
  <si>
    <t>МБДОУ детский сад №67 «Аистенок» Старооскольского городского округа</t>
  </si>
  <si>
    <t>МАДОУ центр развития ребенка – детский сад №69 «Ладушки» Старооскольского городского округа</t>
  </si>
  <si>
    <t>МБДОУ детский сад  № 71 «Почемучка» Старооскольского городского округа</t>
  </si>
  <si>
    <t>МБДОУ детский сад №72 «Акварель» Старооскольского городского округа</t>
  </si>
  <si>
    <t>МАДОУ детский сад №73 «Мишутка» Старооскольского городского округа</t>
  </si>
  <si>
    <t>МБДОУ детский сад №123 «Тополёк» Старооскольского городского округа</t>
  </si>
  <si>
    <t>МБДОУ детский сад №1 «Лучик» Старооскольского городского округа</t>
  </si>
  <si>
    <t>МБДОУ детский сад №7 «Лесная поляна» Старооскольского городского округа</t>
  </si>
  <si>
    <t>МБДОУ детский сад общеразвивающего вида № 26 «Солнышко» Старооскольского городского округа</t>
  </si>
  <si>
    <t>МБДОУ детский сад № 20 «Калинка» Старооскольского городского округа</t>
  </si>
  <si>
    <t>МБДОУ детский сад №21 «Сказка» Старооскольского городского округа</t>
  </si>
  <si>
    <t>МБДОУ детский сад №46 «Вишенка» Старооскольского городского округа</t>
  </si>
  <si>
    <t>МБДОУ детский сад №27 «Березка» Старооскольского городского округа</t>
  </si>
  <si>
    <t>МБДОУ общеразвивающего вида детский сад №30 «Одуванчик» Старооскольского городского округа</t>
  </si>
  <si>
    <t>МБДОУ ДС №41 «Семицветик» Старооскольского городского округа</t>
  </si>
  <si>
    <t>МБДОУ детский сад №42 «Малинка» Старооскольского городского округа</t>
  </si>
  <si>
    <t>МБДОУ детский сад №44 «Золушка» Старооскольского городского округа</t>
  </si>
  <si>
    <t>МБДОУ детский сад №45 «Росинка» Старооскольского городского округа</t>
  </si>
  <si>
    <t>2019 год</t>
  </si>
  <si>
    <t>Образование</t>
  </si>
  <si>
    <t xml:space="preserve">3.1. Оборудование территории, прилегающей к организации, и ее помещений с учетом доступности для инвалидов:
- оборудование входных групп пандусами/подъемными платформами;
- наличие выделенных стоянок для автотранспортных средств инвалидов;
- наличие адаптированных лифтов, поручней, расширенных дверных проемов;
- наличие сменных кресел-колясок;
- наличие специально оборудованных санитарно-гигиенических помещений в организации.
</t>
  </si>
  <si>
    <t xml:space="preserve"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
</t>
  </si>
  <si>
    <t>2.1. Обеспечение в организации социальной сферы комфортных условий предоставления услуг</t>
  </si>
  <si>
    <t xml:space="preserve">2.3. Доля получателей услуг удовлетворенных комфортностью предоставления услуг организацией социальной сферы
</t>
  </si>
  <si>
    <t xml:space="preserve">3.2. Обеспечение в организации условий доступности, позволяющих инвалидам получать услуги наравне с другими, включая:
- дублирование для инвалидов по слуху и зрению звуковой и зрительной информации;
- дублирование надписей, знаков и иной текстовой и графической информации знаками, выполненными рельефно-точечным шрифтом Брайля;
- возможность предоставления инвалидам по слуху (слуху и зрению) услуг сурдопереводчика (тифлосурдопереводчика);
- наличие альтернативной версии официального сайта организации в сети «Интернет» для инвалидов по зрению;
- помощь, оказываемая работниками организации, прошедшими необходимое обучение (инструктирование) (возможность сопровождения работниками организации);
- наличие возможности предоставления услуги в дистанционном режиме или на дому.
</t>
  </si>
  <si>
    <t>3.3. Доля получателей услуг, удовлетворенных доступностью услуг для инвалидов (в % от общего числа опрошенных получателей услуг – инвалидов).</t>
  </si>
  <si>
    <t>4.1. Доля получателей услуг, удовлетворенных доброжелательностью, вежливостью работников организации, обеспечивающих первичный контакт и информирование получателя услуги (работники справочной, кассиры и прочее) при непосредственном обращении в организацию (в % от общего числа опрошенных получателей услуг).</t>
  </si>
  <si>
    <t>4.2. Доля получателей услуг, удовлетворенных доброжелательностью, вежливостью работников организации, обеспечивающих непосредственное оказание услуги при обращении в организацию (в % от общего числа опрошенных получателей услуг)</t>
  </si>
  <si>
    <t>4.3. Доля получателей услуг, удовлетворенных доброжелательностью, вежливостью работников организации при использовании дистанционных форм взаимодействия (по телефону, по электронной почте, с помощью электронных сервисов (подачи электронного обращения/жалоб/предложений, записи на получение услуги, получение консультации по оказываемым услугам и пр.)) (в % от общего числа опрошенных получателей услуг)</t>
  </si>
  <si>
    <t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законодательными и иными нормативными правовыми актами Российской Федерации</t>
  </si>
  <si>
    <t>1.3 Доля получателей услуг, удовлетворенных открытостью, полнотой и доступностью информации о деятельности организации социальной сферы</t>
  </si>
  <si>
    <t>5.1 Доля получателей услуг, которые готовы рекомендовать организацию социальной сферы родственникам и знакомым (могли бы ее рекомендовать, если бы была возможность выбора организации социальной сферы)</t>
  </si>
  <si>
    <t>5.2 Доля получателей услуг, удовлетворенных организационными условиями предоставления услуг</t>
  </si>
  <si>
    <t xml:space="preserve">5.3 Доля получателей услуг, удовлетворенных в целом условиями оказания услуг в организации социальной сферы
 </t>
  </si>
  <si>
    <t>МБОУ «Основная общеобразовательная школа №2» Старооскольского городского округа</t>
  </si>
  <si>
    <t>МБОУ «Основная общеобразовательная школа №15» Старооскольского городского округа</t>
  </si>
  <si>
    <t>МБОУ «Средняя общеобразовательная школа №17» Старооскольского городского округа</t>
  </si>
  <si>
    <t>МБОУ «Центр образовании - средняя школа №22» Старооскольского городского округа</t>
  </si>
  <si>
    <t>МБОУ «Основная общеобразовательная Архангельская школа» Старооскольского городского округа</t>
  </si>
  <si>
    <t>МБОУ «Основная общеобразовательная Владимировская школа» Старооскольского городского округа</t>
  </si>
  <si>
    <t>МАОУ «Средняя общеобразовательная школа № 24 с углубленным изучением отдельных предметов» Старооскольского городского округа</t>
  </si>
  <si>
    <t>МАОУ «Средняя общеобразовательная школа № 27 с углубленным изучением отдельных предметов» Старооскольского городского округа</t>
  </si>
  <si>
    <t>МБОУ «Средняя  общеобразовательная школа №28 с углубленным  изучением отдельных предметов имени А.А.Угарова» Старооскольского городского округа</t>
  </si>
  <si>
    <t>МАОУ «Средняя политехническая школа №33» Старооскольского городского округа</t>
  </si>
  <si>
    <t>МБОУ «Средняя общеобразовательная школа №34» Старооскольского городского округа</t>
  </si>
  <si>
    <t>МБОУ «Средняя общеобразовательная школа №21» Старооскольского городского округа</t>
  </si>
  <si>
    <t>МБОУ «Начальная общеобразовательная школа №31» Старооскольского городского округа</t>
  </si>
  <si>
    <t>МБОУ «Основная общеобразовательная школа №36» Старооскольского городского округа</t>
  </si>
  <si>
    <t>МАОУ «Средняя общеобразовательная школа № 40» Старооскольского городского округа</t>
  </si>
  <si>
    <t>МБОУ «Средняя общеобразовательная Городищенская школа с углубленным изучением отдельных предметов» Старооскольского городского округа</t>
  </si>
  <si>
    <t>МБОУ «Средняя общеобразовательная Ивановская школа» Старооскольского городского округа</t>
  </si>
  <si>
    <t>МБОУ «Основная общеобразовательная Дмитриевская школа» Старооскольского городского округа</t>
  </si>
  <si>
    <t>МБОУ «Основная общеобразовательная Знаменская школа» Старооскольского городского округа</t>
  </si>
  <si>
    <t>МБОУ «Основная общеобразовательная Каплинская школа» Старооскольского городского округа</t>
  </si>
  <si>
    <t>МБОУ «Основная общеобразовательная Котовская школа» Старооскольского городского округа</t>
  </si>
  <si>
    <t>МБОУ «Основная общеобразовательная Курская школа» Старооскольского городского округа</t>
  </si>
  <si>
    <t>МБОУ «Основная общеобразовательная Крутовская школа» Старооскольского городского округа</t>
  </si>
  <si>
    <t>МБУДО «Центр детского (юношеского) технического творчества №2» Старооскольского городского округа</t>
  </si>
  <si>
    <t>МБУДО «Центр детского и юношеского туризма и экскурсий» Старооскольского городского округа</t>
  </si>
  <si>
    <t>МБОУ «Средняя общеобразовательная  школа №30» Старооскольского городского округа</t>
  </si>
  <si>
    <t>СГО</t>
  </si>
  <si>
    <t>ДОО</t>
  </si>
  <si>
    <t>ОО</t>
  </si>
  <si>
    <t>ОДО</t>
  </si>
</sst>
</file>

<file path=xl/styles.xml><?xml version="1.0" encoding="utf-8"?>
<styleSheet xmlns="http://schemas.openxmlformats.org/spreadsheetml/2006/main">
  <fonts count="6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5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1" fillId="6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0" fillId="0" borderId="0" xfId="0" applyNumberFormat="1"/>
    <xf numFmtId="0" fontId="1" fillId="6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9"/>
  <sheetViews>
    <sheetView tabSelected="1" topLeftCell="A59" zoomScale="70" zoomScaleNormal="70" workbookViewId="0">
      <selection activeCell="E76" sqref="E76"/>
    </sheetView>
  </sheetViews>
  <sheetFormatPr defaultRowHeight="15"/>
  <cols>
    <col min="1" max="1" width="6.85546875" customWidth="1"/>
    <col min="2" max="2" width="53.140625" customWidth="1"/>
    <col min="3" max="4" width="11.28515625" customWidth="1"/>
    <col min="5" max="7" width="13.85546875" customWidth="1"/>
    <col min="8" max="8" width="11.28515625" customWidth="1"/>
    <col min="9" max="10" width="13.85546875" customWidth="1"/>
    <col min="11" max="11" width="11.28515625" customWidth="1"/>
    <col min="12" max="14" width="13.85546875" customWidth="1"/>
    <col min="15" max="15" width="11.28515625" customWidth="1"/>
    <col min="16" max="18" width="13.85546875" customWidth="1"/>
    <col min="19" max="19" width="11.28515625" customWidth="1"/>
    <col min="20" max="22" width="13.85546875" customWidth="1"/>
  </cols>
  <sheetData>
    <row r="1" spans="1:30" ht="15.75">
      <c r="A1" s="15" t="s">
        <v>0</v>
      </c>
      <c r="B1" s="15"/>
      <c r="C1" s="15"/>
      <c r="D1" s="15"/>
    </row>
    <row r="2" spans="1:30" ht="15.75">
      <c r="A2" s="27" t="s">
        <v>17</v>
      </c>
      <c r="B2" s="28"/>
    </row>
    <row r="3" spans="1:30" ht="15.75">
      <c r="A3" s="15" t="s">
        <v>1</v>
      </c>
      <c r="B3" s="15"/>
      <c r="C3" s="28" t="s">
        <v>2</v>
      </c>
      <c r="D3" s="28"/>
      <c r="E3" s="28"/>
    </row>
    <row r="4" spans="1:30" ht="15.75">
      <c r="A4" s="15" t="s">
        <v>3</v>
      </c>
      <c r="B4" s="15"/>
      <c r="C4" s="28" t="s">
        <v>47</v>
      </c>
      <c r="D4" s="28"/>
      <c r="E4" s="28"/>
    </row>
    <row r="5" spans="1:30" ht="15.75">
      <c r="A5" s="15" t="s">
        <v>4</v>
      </c>
      <c r="B5" s="15"/>
      <c r="C5" s="12" t="s">
        <v>46</v>
      </c>
    </row>
    <row r="6" spans="1:30">
      <c r="B6" s="5"/>
    </row>
    <row r="7" spans="1:30" ht="15.75">
      <c r="A7" s="16" t="s">
        <v>5</v>
      </c>
      <c r="B7" s="16"/>
      <c r="C7" s="16"/>
      <c r="D7" s="16"/>
      <c r="E7" s="16"/>
    </row>
    <row r="8" spans="1:30" ht="15.75" customHeight="1">
      <c r="A8" s="17" t="s">
        <v>6</v>
      </c>
      <c r="B8" s="18" t="s">
        <v>7</v>
      </c>
      <c r="C8" s="17" t="s">
        <v>8</v>
      </c>
      <c r="D8" s="19" t="s">
        <v>11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AB8" s="2"/>
      <c r="AC8" s="2"/>
      <c r="AD8" s="3"/>
    </row>
    <row r="9" spans="1:30" ht="35.25" customHeight="1">
      <c r="A9" s="17"/>
      <c r="B9" s="18"/>
      <c r="C9" s="17"/>
      <c r="D9" s="24" t="s">
        <v>12</v>
      </c>
      <c r="E9" s="25"/>
      <c r="F9" s="25"/>
      <c r="G9" s="26"/>
      <c r="H9" s="24" t="s">
        <v>13</v>
      </c>
      <c r="I9" s="25"/>
      <c r="J9" s="26"/>
      <c r="K9" s="24" t="s">
        <v>14</v>
      </c>
      <c r="L9" s="25"/>
      <c r="M9" s="25"/>
      <c r="N9" s="26"/>
      <c r="O9" s="24" t="s">
        <v>15</v>
      </c>
      <c r="P9" s="25"/>
      <c r="Q9" s="25"/>
      <c r="R9" s="26"/>
      <c r="S9" s="24" t="s">
        <v>16</v>
      </c>
      <c r="T9" s="25"/>
      <c r="U9" s="25"/>
      <c r="V9" s="26"/>
      <c r="AB9" s="2"/>
      <c r="AC9" s="2"/>
      <c r="AD9" s="3"/>
    </row>
    <row r="10" spans="1:30" ht="15.75" customHeight="1">
      <c r="A10" s="17"/>
      <c r="B10" s="18"/>
      <c r="C10" s="17"/>
      <c r="D10" s="21" t="s">
        <v>10</v>
      </c>
      <c r="E10" s="22"/>
      <c r="F10" s="22"/>
      <c r="G10" s="22"/>
      <c r="H10" s="21" t="s">
        <v>10</v>
      </c>
      <c r="I10" s="22"/>
      <c r="J10" s="23"/>
      <c r="K10" s="21" t="s">
        <v>10</v>
      </c>
      <c r="L10" s="22"/>
      <c r="M10" s="22"/>
      <c r="N10" s="23"/>
      <c r="O10" s="21" t="s">
        <v>10</v>
      </c>
      <c r="P10" s="22"/>
      <c r="Q10" s="22"/>
      <c r="R10" s="23"/>
      <c r="S10" s="21" t="s">
        <v>10</v>
      </c>
      <c r="T10" s="22"/>
      <c r="U10" s="22"/>
      <c r="V10" s="23"/>
      <c r="AB10" s="2"/>
      <c r="AC10" s="2"/>
      <c r="AD10" s="3"/>
    </row>
    <row r="11" spans="1:30" ht="212.25" customHeight="1">
      <c r="A11" s="17"/>
      <c r="B11" s="18"/>
      <c r="C11" s="17"/>
      <c r="D11" s="7" t="s">
        <v>9</v>
      </c>
      <c r="E11" s="8" t="s">
        <v>57</v>
      </c>
      <c r="F11" s="1" t="s">
        <v>49</v>
      </c>
      <c r="G11" s="8" t="s">
        <v>58</v>
      </c>
      <c r="H11" s="7" t="s">
        <v>9</v>
      </c>
      <c r="I11" s="1" t="s">
        <v>50</v>
      </c>
      <c r="J11" s="1" t="s">
        <v>51</v>
      </c>
      <c r="K11" s="7" t="s">
        <v>9</v>
      </c>
      <c r="L11" s="1" t="s">
        <v>48</v>
      </c>
      <c r="M11" s="1" t="s">
        <v>52</v>
      </c>
      <c r="N11" s="1" t="s">
        <v>53</v>
      </c>
      <c r="O11" s="7" t="s">
        <v>9</v>
      </c>
      <c r="P11" s="1" t="s">
        <v>54</v>
      </c>
      <c r="Q11" s="1" t="s">
        <v>55</v>
      </c>
      <c r="R11" s="1" t="s">
        <v>56</v>
      </c>
      <c r="S11" s="7" t="s">
        <v>9</v>
      </c>
      <c r="T11" s="1" t="s">
        <v>59</v>
      </c>
      <c r="U11" s="1" t="s">
        <v>60</v>
      </c>
      <c r="V11" s="1" t="s">
        <v>61</v>
      </c>
      <c r="AB11" s="4"/>
      <c r="AC11" s="4"/>
      <c r="AD11" s="3"/>
    </row>
    <row r="12" spans="1:30" ht="31.5">
      <c r="A12" s="6">
        <v>1</v>
      </c>
      <c r="B12" s="10" t="s">
        <v>18</v>
      </c>
      <c r="C12" s="13">
        <f t="shared" ref="C12:C65" si="0">(D12+H12+K12+O12+S12)/5</f>
        <v>93.3</v>
      </c>
      <c r="D12" s="14">
        <f t="shared" ref="D12:D65" si="1">E12*0.3+F12*0.3+G12*0.4</f>
        <v>100</v>
      </c>
      <c r="E12" s="11">
        <v>100</v>
      </c>
      <c r="F12" s="11">
        <v>100</v>
      </c>
      <c r="G12" s="11">
        <v>100</v>
      </c>
      <c r="H12" s="14">
        <f t="shared" ref="H12:H65" si="2">I12*0.5+J12*0.5</f>
        <v>100</v>
      </c>
      <c r="I12" s="11">
        <v>100</v>
      </c>
      <c r="J12" s="11">
        <v>100</v>
      </c>
      <c r="K12" s="14">
        <f t="shared" ref="K12:K65" si="3">L12*0.3+M12*0.4+N12*0.3</f>
        <v>68</v>
      </c>
      <c r="L12" s="11">
        <v>20</v>
      </c>
      <c r="M12" s="11">
        <v>80</v>
      </c>
      <c r="N12" s="11">
        <v>100</v>
      </c>
      <c r="O12" s="14">
        <f t="shared" ref="O12:O65" si="4">P12*0.4+Q12*0.4+R12*0.2</f>
        <v>100</v>
      </c>
      <c r="P12" s="11">
        <v>100</v>
      </c>
      <c r="Q12" s="11">
        <v>100</v>
      </c>
      <c r="R12" s="11">
        <v>100</v>
      </c>
      <c r="S12" s="14">
        <f t="shared" ref="S12:S65" si="5">T12*0.3+U12*0.2+V12*0.5</f>
        <v>98.5</v>
      </c>
      <c r="T12" s="11">
        <v>100</v>
      </c>
      <c r="U12" s="11">
        <v>100</v>
      </c>
      <c r="V12" s="11">
        <v>97</v>
      </c>
    </row>
    <row r="13" spans="1:30" ht="31.5">
      <c r="A13" s="6">
        <v>2</v>
      </c>
      <c r="B13" s="10" t="s">
        <v>19</v>
      </c>
      <c r="C13" s="13">
        <f t="shared" si="0"/>
        <v>92.439999999999984</v>
      </c>
      <c r="D13" s="14">
        <f t="shared" si="1"/>
        <v>99.2</v>
      </c>
      <c r="E13" s="11">
        <v>100</v>
      </c>
      <c r="F13" s="11">
        <v>100</v>
      </c>
      <c r="G13" s="11">
        <v>98</v>
      </c>
      <c r="H13" s="14">
        <f t="shared" si="2"/>
        <v>96.5</v>
      </c>
      <c r="I13" s="11">
        <v>100</v>
      </c>
      <c r="J13" s="11">
        <v>93</v>
      </c>
      <c r="K13" s="14">
        <f t="shared" si="3"/>
        <v>70.099999999999994</v>
      </c>
      <c r="L13" s="11">
        <v>40</v>
      </c>
      <c r="M13" s="11">
        <v>80</v>
      </c>
      <c r="N13" s="11">
        <v>87</v>
      </c>
      <c r="O13" s="14">
        <f t="shared" si="4"/>
        <v>98.4</v>
      </c>
      <c r="P13" s="11">
        <v>98</v>
      </c>
      <c r="Q13" s="11">
        <v>98</v>
      </c>
      <c r="R13" s="11">
        <v>100</v>
      </c>
      <c r="S13" s="14">
        <f t="shared" si="5"/>
        <v>98</v>
      </c>
      <c r="T13" s="11">
        <v>97</v>
      </c>
      <c r="U13" s="11">
        <v>97</v>
      </c>
      <c r="V13" s="11">
        <v>99</v>
      </c>
    </row>
    <row r="14" spans="1:30" ht="31.5">
      <c r="A14" s="6">
        <v>3</v>
      </c>
      <c r="B14" s="10" t="s">
        <v>20</v>
      </c>
      <c r="C14" s="13">
        <f t="shared" si="0"/>
        <v>92.74</v>
      </c>
      <c r="D14" s="14">
        <f t="shared" si="1"/>
        <v>98.800000000000011</v>
      </c>
      <c r="E14" s="11">
        <v>100</v>
      </c>
      <c r="F14" s="11">
        <v>100</v>
      </c>
      <c r="G14" s="11">
        <v>97</v>
      </c>
      <c r="H14" s="14">
        <f t="shared" si="2"/>
        <v>97</v>
      </c>
      <c r="I14" s="11">
        <v>100</v>
      </c>
      <c r="J14" s="11">
        <v>94</v>
      </c>
      <c r="K14" s="14">
        <f t="shared" si="3"/>
        <v>74</v>
      </c>
      <c r="L14" s="11">
        <v>40</v>
      </c>
      <c r="M14" s="11">
        <v>80</v>
      </c>
      <c r="N14" s="11">
        <v>100</v>
      </c>
      <c r="O14" s="14">
        <f t="shared" si="4"/>
        <v>99.2</v>
      </c>
      <c r="P14" s="11">
        <v>99</v>
      </c>
      <c r="Q14" s="11">
        <v>99</v>
      </c>
      <c r="R14" s="11">
        <v>100</v>
      </c>
      <c r="S14" s="14">
        <f t="shared" si="5"/>
        <v>94.7</v>
      </c>
      <c r="T14" s="11">
        <v>96</v>
      </c>
      <c r="U14" s="11">
        <v>92</v>
      </c>
      <c r="V14" s="11">
        <v>95</v>
      </c>
    </row>
    <row r="15" spans="1:30" ht="31.5">
      <c r="A15" s="6">
        <v>4</v>
      </c>
      <c r="B15" s="10" t="s">
        <v>21</v>
      </c>
      <c r="C15" s="13">
        <f t="shared" si="0"/>
        <v>92.44</v>
      </c>
      <c r="D15" s="14">
        <f t="shared" si="1"/>
        <v>99.4</v>
      </c>
      <c r="E15" s="11">
        <v>98</v>
      </c>
      <c r="F15" s="11">
        <v>100</v>
      </c>
      <c r="G15" s="11">
        <v>100</v>
      </c>
      <c r="H15" s="14">
        <f t="shared" si="2"/>
        <v>99.5</v>
      </c>
      <c r="I15" s="11">
        <v>100</v>
      </c>
      <c r="J15" s="11">
        <v>99</v>
      </c>
      <c r="K15" s="14">
        <f t="shared" si="3"/>
        <v>66</v>
      </c>
      <c r="L15" s="11">
        <v>40</v>
      </c>
      <c r="M15" s="11">
        <v>60</v>
      </c>
      <c r="N15" s="11">
        <v>100</v>
      </c>
      <c r="O15" s="14">
        <f t="shared" si="4"/>
        <v>98.800000000000011</v>
      </c>
      <c r="P15" s="11">
        <v>98</v>
      </c>
      <c r="Q15" s="11">
        <v>99</v>
      </c>
      <c r="R15" s="11">
        <v>100</v>
      </c>
      <c r="S15" s="14">
        <f t="shared" si="5"/>
        <v>98.5</v>
      </c>
      <c r="T15" s="11">
        <v>98</v>
      </c>
      <c r="U15" s="11">
        <v>98</v>
      </c>
      <c r="V15" s="11">
        <v>99</v>
      </c>
    </row>
    <row r="16" spans="1:30" ht="31.5">
      <c r="A16" s="6">
        <v>5</v>
      </c>
      <c r="B16" s="10" t="s">
        <v>22</v>
      </c>
      <c r="C16" s="13">
        <f t="shared" si="0"/>
        <v>91.32</v>
      </c>
      <c r="D16" s="14">
        <f t="shared" si="1"/>
        <v>99.4</v>
      </c>
      <c r="E16" s="11">
        <v>98</v>
      </c>
      <c r="F16" s="11">
        <v>100</v>
      </c>
      <c r="G16" s="11">
        <v>100</v>
      </c>
      <c r="H16" s="14">
        <f t="shared" si="2"/>
        <v>99</v>
      </c>
      <c r="I16" s="11">
        <v>100</v>
      </c>
      <c r="J16" s="11">
        <v>98</v>
      </c>
      <c r="K16" s="14">
        <f t="shared" si="3"/>
        <v>60</v>
      </c>
      <c r="L16" s="11">
        <v>20</v>
      </c>
      <c r="M16" s="11">
        <v>60</v>
      </c>
      <c r="N16" s="11">
        <v>100</v>
      </c>
      <c r="O16" s="14">
        <f t="shared" si="4"/>
        <v>99.2</v>
      </c>
      <c r="P16" s="11">
        <v>99</v>
      </c>
      <c r="Q16" s="11">
        <v>99</v>
      </c>
      <c r="R16" s="11">
        <v>100</v>
      </c>
      <c r="S16" s="14">
        <f t="shared" si="5"/>
        <v>99</v>
      </c>
      <c r="T16" s="11">
        <v>99</v>
      </c>
      <c r="U16" s="11">
        <v>99</v>
      </c>
      <c r="V16" s="11">
        <v>99</v>
      </c>
    </row>
    <row r="17" spans="1:22" ht="31.5">
      <c r="A17" s="6">
        <v>6</v>
      </c>
      <c r="B17" s="10" t="s">
        <v>23</v>
      </c>
      <c r="C17" s="13">
        <f t="shared" si="0"/>
        <v>91.820000000000007</v>
      </c>
      <c r="D17" s="14">
        <f t="shared" si="1"/>
        <v>98.4</v>
      </c>
      <c r="E17" s="11">
        <v>96</v>
      </c>
      <c r="F17" s="11">
        <v>100</v>
      </c>
      <c r="G17" s="11">
        <v>99</v>
      </c>
      <c r="H17" s="14">
        <f t="shared" si="2"/>
        <v>98.5</v>
      </c>
      <c r="I17" s="11">
        <v>100</v>
      </c>
      <c r="J17" s="11">
        <v>97</v>
      </c>
      <c r="K17" s="14">
        <f t="shared" si="3"/>
        <v>66</v>
      </c>
      <c r="L17" s="11">
        <v>40</v>
      </c>
      <c r="M17" s="11">
        <v>60</v>
      </c>
      <c r="N17" s="11">
        <v>100</v>
      </c>
      <c r="O17" s="14">
        <f t="shared" si="4"/>
        <v>98.600000000000009</v>
      </c>
      <c r="P17" s="11">
        <v>98</v>
      </c>
      <c r="Q17" s="11">
        <v>99</v>
      </c>
      <c r="R17" s="11">
        <v>99</v>
      </c>
      <c r="S17" s="14">
        <f t="shared" si="5"/>
        <v>97.6</v>
      </c>
      <c r="T17" s="11">
        <v>98</v>
      </c>
      <c r="U17" s="11">
        <v>96</v>
      </c>
      <c r="V17" s="11">
        <v>98</v>
      </c>
    </row>
    <row r="18" spans="1:22" ht="31.5">
      <c r="A18" s="6">
        <v>7</v>
      </c>
      <c r="B18" s="10" t="s">
        <v>24</v>
      </c>
      <c r="C18" s="13">
        <f t="shared" si="0"/>
        <v>95.6</v>
      </c>
      <c r="D18" s="14">
        <f t="shared" si="1"/>
        <v>99.2</v>
      </c>
      <c r="E18" s="11">
        <v>100</v>
      </c>
      <c r="F18" s="11">
        <v>100</v>
      </c>
      <c r="G18" s="11">
        <v>98</v>
      </c>
      <c r="H18" s="14">
        <f t="shared" si="2"/>
        <v>98</v>
      </c>
      <c r="I18" s="11">
        <v>100</v>
      </c>
      <c r="J18" s="11">
        <v>96</v>
      </c>
      <c r="K18" s="14">
        <f t="shared" si="3"/>
        <v>82</v>
      </c>
      <c r="L18" s="11">
        <v>40</v>
      </c>
      <c r="M18" s="11">
        <v>100</v>
      </c>
      <c r="N18" s="11">
        <v>100</v>
      </c>
      <c r="O18" s="14">
        <f t="shared" si="4"/>
        <v>99.2</v>
      </c>
      <c r="P18" s="11">
        <v>99</v>
      </c>
      <c r="Q18" s="11">
        <v>99</v>
      </c>
      <c r="R18" s="11">
        <v>100</v>
      </c>
      <c r="S18" s="14">
        <f t="shared" si="5"/>
        <v>99.6</v>
      </c>
      <c r="T18" s="11">
        <v>100</v>
      </c>
      <c r="U18" s="11">
        <v>98</v>
      </c>
      <c r="V18" s="11">
        <v>100</v>
      </c>
    </row>
    <row r="19" spans="1:22" ht="31.5">
      <c r="A19" s="6">
        <v>8</v>
      </c>
      <c r="B19" s="10" t="s">
        <v>25</v>
      </c>
      <c r="C19" s="13">
        <f t="shared" si="0"/>
        <v>95.679999999999993</v>
      </c>
      <c r="D19" s="14">
        <f t="shared" si="1"/>
        <v>99.4</v>
      </c>
      <c r="E19" s="11">
        <v>98</v>
      </c>
      <c r="F19" s="11">
        <v>100</v>
      </c>
      <c r="G19" s="11">
        <v>100</v>
      </c>
      <c r="H19" s="14">
        <f t="shared" si="2"/>
        <v>99</v>
      </c>
      <c r="I19" s="11">
        <v>100</v>
      </c>
      <c r="J19" s="11">
        <v>98</v>
      </c>
      <c r="K19" s="14">
        <f t="shared" si="3"/>
        <v>82</v>
      </c>
      <c r="L19" s="11">
        <v>40</v>
      </c>
      <c r="M19" s="11">
        <v>100</v>
      </c>
      <c r="N19" s="11">
        <v>100</v>
      </c>
      <c r="O19" s="14">
        <f t="shared" si="4"/>
        <v>99.2</v>
      </c>
      <c r="P19" s="11">
        <v>99</v>
      </c>
      <c r="Q19" s="11">
        <v>99</v>
      </c>
      <c r="R19" s="11">
        <v>100</v>
      </c>
      <c r="S19" s="14">
        <f t="shared" si="5"/>
        <v>98.8</v>
      </c>
      <c r="T19" s="11">
        <v>99</v>
      </c>
      <c r="U19" s="11">
        <v>98</v>
      </c>
      <c r="V19" s="11">
        <v>99</v>
      </c>
    </row>
    <row r="20" spans="1:22" ht="31.5">
      <c r="A20" s="6">
        <v>9</v>
      </c>
      <c r="B20" s="10" t="s">
        <v>26</v>
      </c>
      <c r="C20" s="13">
        <f t="shared" si="0"/>
        <v>92.32</v>
      </c>
      <c r="D20" s="14">
        <f t="shared" si="1"/>
        <v>99.4</v>
      </c>
      <c r="E20" s="11">
        <v>98</v>
      </c>
      <c r="F20" s="11">
        <v>100</v>
      </c>
      <c r="G20" s="11">
        <v>100</v>
      </c>
      <c r="H20" s="14">
        <f t="shared" si="2"/>
        <v>98.5</v>
      </c>
      <c r="I20" s="11">
        <v>100</v>
      </c>
      <c r="J20" s="11">
        <v>97</v>
      </c>
      <c r="K20" s="14">
        <f t="shared" si="3"/>
        <v>66</v>
      </c>
      <c r="L20" s="11">
        <v>40</v>
      </c>
      <c r="M20" s="11">
        <v>60</v>
      </c>
      <c r="N20" s="11">
        <v>100</v>
      </c>
      <c r="O20" s="14">
        <f t="shared" si="4"/>
        <v>99</v>
      </c>
      <c r="P20" s="11">
        <v>99</v>
      </c>
      <c r="Q20" s="11">
        <v>99</v>
      </c>
      <c r="R20" s="11">
        <v>99</v>
      </c>
      <c r="S20" s="14">
        <f t="shared" si="5"/>
        <v>98.7</v>
      </c>
      <c r="T20" s="11">
        <v>98</v>
      </c>
      <c r="U20" s="11">
        <v>99</v>
      </c>
      <c r="V20" s="11">
        <v>99</v>
      </c>
    </row>
    <row r="21" spans="1:22" ht="31.5">
      <c r="A21" s="6">
        <v>10</v>
      </c>
      <c r="B21" s="10" t="s">
        <v>27</v>
      </c>
      <c r="C21" s="13">
        <f t="shared" si="0"/>
        <v>92.22</v>
      </c>
      <c r="D21" s="14">
        <f t="shared" si="1"/>
        <v>97.2</v>
      </c>
      <c r="E21" s="11">
        <v>96</v>
      </c>
      <c r="F21" s="11">
        <v>100</v>
      </c>
      <c r="G21" s="11">
        <v>96</v>
      </c>
      <c r="H21" s="14">
        <f t="shared" si="2"/>
        <v>97</v>
      </c>
      <c r="I21" s="11">
        <v>100</v>
      </c>
      <c r="J21" s="11">
        <v>94</v>
      </c>
      <c r="K21" s="14">
        <f t="shared" si="3"/>
        <v>68</v>
      </c>
      <c r="L21" s="11">
        <v>40</v>
      </c>
      <c r="M21" s="11">
        <v>80</v>
      </c>
      <c r="N21" s="11">
        <v>80</v>
      </c>
      <c r="O21" s="14">
        <f t="shared" si="4"/>
        <v>99.6</v>
      </c>
      <c r="P21" s="11">
        <v>100</v>
      </c>
      <c r="Q21" s="11">
        <v>100</v>
      </c>
      <c r="R21" s="11">
        <v>98</v>
      </c>
      <c r="S21" s="14">
        <f t="shared" si="5"/>
        <v>99.3</v>
      </c>
      <c r="T21" s="11">
        <v>100</v>
      </c>
      <c r="U21" s="11">
        <v>99</v>
      </c>
      <c r="V21" s="11">
        <v>99</v>
      </c>
    </row>
    <row r="22" spans="1:22" ht="31.5">
      <c r="A22" s="6">
        <v>11</v>
      </c>
      <c r="B22" s="10" t="s">
        <v>28</v>
      </c>
      <c r="C22" s="13">
        <f t="shared" si="0"/>
        <v>96.2</v>
      </c>
      <c r="D22" s="14">
        <f t="shared" si="1"/>
        <v>98</v>
      </c>
      <c r="E22" s="11">
        <v>100</v>
      </c>
      <c r="F22" s="11">
        <v>100</v>
      </c>
      <c r="G22" s="11">
        <v>95</v>
      </c>
      <c r="H22" s="14">
        <f t="shared" si="2"/>
        <v>99</v>
      </c>
      <c r="I22" s="11">
        <v>100</v>
      </c>
      <c r="J22" s="11">
        <v>98</v>
      </c>
      <c r="K22" s="14">
        <f t="shared" si="3"/>
        <v>85.6</v>
      </c>
      <c r="L22" s="11">
        <v>60</v>
      </c>
      <c r="M22" s="11">
        <v>100</v>
      </c>
      <c r="N22" s="11">
        <v>92</v>
      </c>
      <c r="O22" s="14">
        <f t="shared" si="4"/>
        <v>99.399999999999991</v>
      </c>
      <c r="P22" s="11">
        <v>100</v>
      </c>
      <c r="Q22" s="11">
        <v>99</v>
      </c>
      <c r="R22" s="11">
        <v>99</v>
      </c>
      <c r="S22" s="14">
        <f t="shared" si="5"/>
        <v>99</v>
      </c>
      <c r="T22" s="11">
        <v>99</v>
      </c>
      <c r="U22" s="11">
        <v>99</v>
      </c>
      <c r="V22" s="11">
        <v>99</v>
      </c>
    </row>
    <row r="23" spans="1:22" ht="40.5" customHeight="1">
      <c r="A23" s="6">
        <v>12</v>
      </c>
      <c r="B23" s="10" t="s">
        <v>29</v>
      </c>
      <c r="C23" s="13">
        <f t="shared" si="0"/>
        <v>94.88</v>
      </c>
      <c r="D23" s="14">
        <f t="shared" si="1"/>
        <v>99.2</v>
      </c>
      <c r="E23" s="11">
        <v>100</v>
      </c>
      <c r="F23" s="11">
        <v>100</v>
      </c>
      <c r="G23" s="11">
        <v>98</v>
      </c>
      <c r="H23" s="14">
        <f t="shared" si="2"/>
        <v>99</v>
      </c>
      <c r="I23" s="11">
        <v>100</v>
      </c>
      <c r="J23" s="11">
        <v>98</v>
      </c>
      <c r="K23" s="14">
        <f t="shared" si="3"/>
        <v>77.2</v>
      </c>
      <c r="L23" s="11">
        <v>40</v>
      </c>
      <c r="M23" s="11">
        <v>100</v>
      </c>
      <c r="N23" s="11">
        <v>84</v>
      </c>
      <c r="O23" s="14">
        <f t="shared" si="4"/>
        <v>100</v>
      </c>
      <c r="P23" s="11">
        <v>100</v>
      </c>
      <c r="Q23" s="11">
        <v>100</v>
      </c>
      <c r="R23" s="11">
        <v>100</v>
      </c>
      <c r="S23" s="14">
        <f t="shared" si="5"/>
        <v>99</v>
      </c>
      <c r="T23" s="11">
        <v>99</v>
      </c>
      <c r="U23" s="11">
        <v>99</v>
      </c>
      <c r="V23" s="11">
        <v>99</v>
      </c>
    </row>
    <row r="24" spans="1:22" ht="31.5">
      <c r="A24" s="6">
        <v>13</v>
      </c>
      <c r="B24" s="10" t="s">
        <v>30</v>
      </c>
      <c r="C24" s="13">
        <f t="shared" si="0"/>
        <v>94.22</v>
      </c>
      <c r="D24" s="14">
        <f t="shared" si="1"/>
        <v>98.2</v>
      </c>
      <c r="E24" s="11">
        <v>98</v>
      </c>
      <c r="F24" s="11">
        <v>100</v>
      </c>
      <c r="G24" s="11">
        <v>97</v>
      </c>
      <c r="H24" s="14">
        <f t="shared" si="2"/>
        <v>97</v>
      </c>
      <c r="I24" s="11">
        <v>100</v>
      </c>
      <c r="J24" s="11">
        <v>94</v>
      </c>
      <c r="K24" s="14">
        <f t="shared" si="3"/>
        <v>82</v>
      </c>
      <c r="L24" s="11">
        <v>40</v>
      </c>
      <c r="M24" s="11">
        <v>100</v>
      </c>
      <c r="N24" s="11">
        <v>100</v>
      </c>
      <c r="O24" s="14">
        <f t="shared" si="4"/>
        <v>97.4</v>
      </c>
      <c r="P24" s="11">
        <v>97</v>
      </c>
      <c r="Q24" s="11">
        <v>97</v>
      </c>
      <c r="R24" s="11">
        <v>99</v>
      </c>
      <c r="S24" s="14">
        <f t="shared" si="5"/>
        <v>96.5</v>
      </c>
      <c r="T24" s="11">
        <v>96</v>
      </c>
      <c r="U24" s="11">
        <v>96</v>
      </c>
      <c r="V24" s="11">
        <v>97</v>
      </c>
    </row>
    <row r="25" spans="1:22" ht="31.5">
      <c r="A25" s="6">
        <v>14</v>
      </c>
      <c r="B25" s="10" t="s">
        <v>31</v>
      </c>
      <c r="C25" s="13">
        <f t="shared" si="0"/>
        <v>94.24</v>
      </c>
      <c r="D25" s="14">
        <f t="shared" si="1"/>
        <v>98.4</v>
      </c>
      <c r="E25" s="11">
        <v>96</v>
      </c>
      <c r="F25" s="11">
        <v>100</v>
      </c>
      <c r="G25" s="11">
        <v>99</v>
      </c>
      <c r="H25" s="14">
        <f t="shared" si="2"/>
        <v>99</v>
      </c>
      <c r="I25" s="11">
        <v>100</v>
      </c>
      <c r="J25" s="11">
        <v>98</v>
      </c>
      <c r="K25" s="14">
        <f t="shared" si="3"/>
        <v>76</v>
      </c>
      <c r="L25" s="11">
        <v>20</v>
      </c>
      <c r="M25" s="11">
        <v>100</v>
      </c>
      <c r="N25" s="11">
        <v>100</v>
      </c>
      <c r="O25" s="14">
        <f t="shared" si="4"/>
        <v>98.800000000000011</v>
      </c>
      <c r="P25" s="11">
        <v>99</v>
      </c>
      <c r="Q25" s="11">
        <v>99</v>
      </c>
      <c r="R25" s="11">
        <v>98</v>
      </c>
      <c r="S25" s="14">
        <f t="shared" si="5"/>
        <v>99</v>
      </c>
      <c r="T25" s="11">
        <v>99</v>
      </c>
      <c r="U25" s="11">
        <v>99</v>
      </c>
      <c r="V25" s="11">
        <v>99</v>
      </c>
    </row>
    <row r="26" spans="1:22" ht="31.5">
      <c r="A26" s="6">
        <v>15</v>
      </c>
      <c r="B26" s="10" t="s">
        <v>32</v>
      </c>
      <c r="C26" s="13">
        <f t="shared" si="0"/>
        <v>95.72</v>
      </c>
      <c r="D26" s="14">
        <f t="shared" si="1"/>
        <v>96.6</v>
      </c>
      <c r="E26" s="11">
        <v>98</v>
      </c>
      <c r="F26" s="11">
        <v>100</v>
      </c>
      <c r="G26" s="11">
        <v>93</v>
      </c>
      <c r="H26" s="14">
        <f t="shared" si="2"/>
        <v>100</v>
      </c>
      <c r="I26" s="11">
        <v>100</v>
      </c>
      <c r="J26" s="11">
        <v>100</v>
      </c>
      <c r="K26" s="14">
        <f t="shared" si="3"/>
        <v>82</v>
      </c>
      <c r="L26" s="11">
        <v>40</v>
      </c>
      <c r="M26" s="11">
        <v>100</v>
      </c>
      <c r="N26" s="11">
        <v>100</v>
      </c>
      <c r="O26" s="14">
        <f t="shared" si="4"/>
        <v>100</v>
      </c>
      <c r="P26" s="11">
        <v>100</v>
      </c>
      <c r="Q26" s="11">
        <v>100</v>
      </c>
      <c r="R26" s="11">
        <v>100</v>
      </c>
      <c r="S26" s="14">
        <f t="shared" si="5"/>
        <v>100</v>
      </c>
      <c r="T26" s="11">
        <v>100</v>
      </c>
      <c r="U26" s="11">
        <v>100</v>
      </c>
      <c r="V26" s="11">
        <v>100</v>
      </c>
    </row>
    <row r="27" spans="1:22" ht="31.5">
      <c r="A27" s="6">
        <v>16</v>
      </c>
      <c r="B27" s="10" t="s">
        <v>33</v>
      </c>
      <c r="C27" s="13">
        <f t="shared" si="0"/>
        <v>87.320000000000007</v>
      </c>
      <c r="D27" s="14">
        <f t="shared" si="1"/>
        <v>99</v>
      </c>
      <c r="E27" s="11">
        <v>98</v>
      </c>
      <c r="F27" s="11">
        <v>100</v>
      </c>
      <c r="G27" s="11">
        <v>99</v>
      </c>
      <c r="H27" s="14">
        <f t="shared" si="2"/>
        <v>95</v>
      </c>
      <c r="I27" s="11">
        <v>100</v>
      </c>
      <c r="J27" s="11">
        <v>90</v>
      </c>
      <c r="K27" s="14">
        <f t="shared" si="3"/>
        <v>46</v>
      </c>
      <c r="L27" s="11">
        <v>20</v>
      </c>
      <c r="M27" s="11">
        <v>100</v>
      </c>
      <c r="N27" s="11">
        <v>0</v>
      </c>
      <c r="O27" s="14">
        <f t="shared" si="4"/>
        <v>98.800000000000011</v>
      </c>
      <c r="P27" s="11">
        <v>100</v>
      </c>
      <c r="Q27" s="11">
        <v>98</v>
      </c>
      <c r="R27" s="11">
        <v>98</v>
      </c>
      <c r="S27" s="14">
        <f t="shared" si="5"/>
        <v>97.8</v>
      </c>
      <c r="T27" s="11">
        <v>98</v>
      </c>
      <c r="U27" s="11">
        <v>97</v>
      </c>
      <c r="V27" s="11">
        <v>98</v>
      </c>
    </row>
    <row r="28" spans="1:22" ht="31.5">
      <c r="A28" s="6">
        <v>17</v>
      </c>
      <c r="B28" s="10" t="s">
        <v>34</v>
      </c>
      <c r="C28" s="13">
        <f t="shared" si="0"/>
        <v>90.16</v>
      </c>
      <c r="D28" s="14">
        <f t="shared" si="1"/>
        <v>98.8</v>
      </c>
      <c r="E28" s="11">
        <v>96</v>
      </c>
      <c r="F28" s="11">
        <v>100</v>
      </c>
      <c r="G28" s="11">
        <v>100</v>
      </c>
      <c r="H28" s="14">
        <f t="shared" si="2"/>
        <v>100</v>
      </c>
      <c r="I28" s="11">
        <v>100</v>
      </c>
      <c r="J28" s="11">
        <v>100</v>
      </c>
      <c r="K28" s="14">
        <f t="shared" si="3"/>
        <v>52</v>
      </c>
      <c r="L28" s="11">
        <v>40</v>
      </c>
      <c r="M28" s="11">
        <v>100</v>
      </c>
      <c r="N28" s="11">
        <v>0</v>
      </c>
      <c r="O28" s="14">
        <f t="shared" si="4"/>
        <v>100</v>
      </c>
      <c r="P28" s="11">
        <v>100</v>
      </c>
      <c r="Q28" s="11">
        <v>100</v>
      </c>
      <c r="R28" s="11">
        <v>100</v>
      </c>
      <c r="S28" s="14">
        <f t="shared" si="5"/>
        <v>100</v>
      </c>
      <c r="T28" s="11">
        <v>100</v>
      </c>
      <c r="U28" s="11">
        <v>100</v>
      </c>
      <c r="V28" s="11">
        <v>100</v>
      </c>
    </row>
    <row r="29" spans="1:22" ht="31.5">
      <c r="A29" s="6">
        <v>18</v>
      </c>
      <c r="B29" s="10" t="s">
        <v>35</v>
      </c>
      <c r="C29" s="13">
        <f t="shared" si="0"/>
        <v>93.240000000000009</v>
      </c>
      <c r="D29" s="14">
        <f t="shared" si="1"/>
        <v>98.8</v>
      </c>
      <c r="E29" s="11">
        <v>96</v>
      </c>
      <c r="F29" s="11">
        <v>100</v>
      </c>
      <c r="G29" s="11">
        <v>100</v>
      </c>
      <c r="H29" s="14">
        <f t="shared" si="2"/>
        <v>100</v>
      </c>
      <c r="I29" s="11">
        <v>100</v>
      </c>
      <c r="J29" s="11">
        <v>100</v>
      </c>
      <c r="K29" s="14">
        <f t="shared" si="3"/>
        <v>68</v>
      </c>
      <c r="L29" s="11">
        <v>20</v>
      </c>
      <c r="M29" s="11">
        <v>80</v>
      </c>
      <c r="N29" s="11">
        <v>100</v>
      </c>
      <c r="O29" s="14">
        <f t="shared" si="4"/>
        <v>100</v>
      </c>
      <c r="P29" s="11">
        <v>100</v>
      </c>
      <c r="Q29" s="11">
        <v>100</v>
      </c>
      <c r="R29" s="11">
        <v>100</v>
      </c>
      <c r="S29" s="14">
        <f t="shared" si="5"/>
        <v>99.4</v>
      </c>
      <c r="T29" s="11">
        <v>98</v>
      </c>
      <c r="U29" s="11">
        <v>100</v>
      </c>
      <c r="V29" s="11">
        <v>100</v>
      </c>
    </row>
    <row r="30" spans="1:22" ht="31.5">
      <c r="A30" s="6">
        <v>19</v>
      </c>
      <c r="B30" s="10" t="s">
        <v>36</v>
      </c>
      <c r="C30" s="13">
        <f t="shared" si="0"/>
        <v>95.28</v>
      </c>
      <c r="D30" s="14">
        <f t="shared" si="1"/>
        <v>98.8</v>
      </c>
      <c r="E30" s="11">
        <v>96</v>
      </c>
      <c r="F30" s="11">
        <v>100</v>
      </c>
      <c r="G30" s="11">
        <v>100</v>
      </c>
      <c r="H30" s="14">
        <f t="shared" si="2"/>
        <v>99</v>
      </c>
      <c r="I30" s="11">
        <v>100</v>
      </c>
      <c r="J30" s="11">
        <v>98</v>
      </c>
      <c r="K30" s="14">
        <f t="shared" si="3"/>
        <v>82</v>
      </c>
      <c r="L30" s="11">
        <v>40</v>
      </c>
      <c r="M30" s="11">
        <v>100</v>
      </c>
      <c r="N30" s="11">
        <v>100</v>
      </c>
      <c r="O30" s="14">
        <f t="shared" si="4"/>
        <v>98.4</v>
      </c>
      <c r="P30" s="11">
        <v>98</v>
      </c>
      <c r="Q30" s="11">
        <v>98</v>
      </c>
      <c r="R30" s="11">
        <v>100</v>
      </c>
      <c r="S30" s="14">
        <f t="shared" si="5"/>
        <v>98.2</v>
      </c>
      <c r="T30" s="11">
        <v>98</v>
      </c>
      <c r="U30" s="11">
        <v>99</v>
      </c>
      <c r="V30" s="11">
        <v>98</v>
      </c>
    </row>
    <row r="31" spans="1:22" ht="31.5">
      <c r="A31" s="6">
        <v>20</v>
      </c>
      <c r="B31" s="10" t="s">
        <v>37</v>
      </c>
      <c r="C31" s="13">
        <f t="shared" si="0"/>
        <v>97.24</v>
      </c>
      <c r="D31" s="14">
        <f t="shared" si="1"/>
        <v>100</v>
      </c>
      <c r="E31" s="11">
        <v>100</v>
      </c>
      <c r="F31" s="11">
        <v>100</v>
      </c>
      <c r="G31" s="11">
        <v>100</v>
      </c>
      <c r="H31" s="14">
        <f t="shared" si="2"/>
        <v>99.5</v>
      </c>
      <c r="I31" s="11">
        <v>100</v>
      </c>
      <c r="J31" s="11">
        <v>99</v>
      </c>
      <c r="K31" s="14">
        <f t="shared" si="3"/>
        <v>88.9</v>
      </c>
      <c r="L31" s="11">
        <v>80</v>
      </c>
      <c r="M31" s="11">
        <v>100</v>
      </c>
      <c r="N31" s="11">
        <v>83</v>
      </c>
      <c r="O31" s="14">
        <f t="shared" si="4"/>
        <v>99.6</v>
      </c>
      <c r="P31" s="11">
        <v>99</v>
      </c>
      <c r="Q31" s="11">
        <v>100</v>
      </c>
      <c r="R31" s="11">
        <v>100</v>
      </c>
      <c r="S31" s="14">
        <f t="shared" si="5"/>
        <v>98.2</v>
      </c>
      <c r="T31" s="11">
        <v>99</v>
      </c>
      <c r="U31" s="11">
        <v>95</v>
      </c>
      <c r="V31" s="11">
        <v>99</v>
      </c>
    </row>
    <row r="32" spans="1:22" ht="31.5">
      <c r="A32" s="6">
        <v>21</v>
      </c>
      <c r="B32" s="10" t="s">
        <v>38</v>
      </c>
      <c r="C32" s="13">
        <f t="shared" si="0"/>
        <v>95.74</v>
      </c>
      <c r="D32" s="14">
        <f t="shared" si="1"/>
        <v>99.6</v>
      </c>
      <c r="E32" s="11">
        <v>100</v>
      </c>
      <c r="F32" s="11">
        <v>100</v>
      </c>
      <c r="G32" s="11">
        <v>99</v>
      </c>
      <c r="H32" s="14">
        <f t="shared" si="2"/>
        <v>98</v>
      </c>
      <c r="I32" s="11">
        <v>100</v>
      </c>
      <c r="J32" s="11">
        <v>96</v>
      </c>
      <c r="K32" s="14">
        <f t="shared" si="3"/>
        <v>82.9</v>
      </c>
      <c r="L32" s="11">
        <v>60</v>
      </c>
      <c r="M32" s="11">
        <v>100</v>
      </c>
      <c r="N32" s="11">
        <v>83</v>
      </c>
      <c r="O32" s="14">
        <f t="shared" si="4"/>
        <v>99.2</v>
      </c>
      <c r="P32" s="11">
        <v>99</v>
      </c>
      <c r="Q32" s="11">
        <v>99</v>
      </c>
      <c r="R32" s="11">
        <v>100</v>
      </c>
      <c r="S32" s="14">
        <f t="shared" si="5"/>
        <v>99</v>
      </c>
      <c r="T32" s="11">
        <v>99</v>
      </c>
      <c r="U32" s="11">
        <v>99</v>
      </c>
      <c r="V32" s="11">
        <v>99</v>
      </c>
    </row>
    <row r="33" spans="1:22" ht="31.5">
      <c r="A33" s="6">
        <v>22</v>
      </c>
      <c r="B33" s="10" t="s">
        <v>39</v>
      </c>
      <c r="C33" s="13">
        <f t="shared" si="0"/>
        <v>94.38</v>
      </c>
      <c r="D33" s="14">
        <f t="shared" si="1"/>
        <v>100</v>
      </c>
      <c r="E33" s="11">
        <v>100</v>
      </c>
      <c r="F33" s="11">
        <v>100</v>
      </c>
      <c r="G33" s="11">
        <v>100</v>
      </c>
      <c r="H33" s="14">
        <f t="shared" si="2"/>
        <v>99.5</v>
      </c>
      <c r="I33" s="11">
        <v>100</v>
      </c>
      <c r="J33" s="11">
        <v>99</v>
      </c>
      <c r="K33" s="14">
        <f t="shared" si="3"/>
        <v>76</v>
      </c>
      <c r="L33" s="11">
        <v>20</v>
      </c>
      <c r="M33" s="11">
        <v>100</v>
      </c>
      <c r="N33" s="11">
        <v>100</v>
      </c>
      <c r="O33" s="14">
        <f t="shared" si="4"/>
        <v>97.4</v>
      </c>
      <c r="P33" s="11">
        <v>99</v>
      </c>
      <c r="Q33" s="11">
        <v>99</v>
      </c>
      <c r="R33" s="11">
        <v>91</v>
      </c>
      <c r="S33" s="14">
        <f t="shared" si="5"/>
        <v>99</v>
      </c>
      <c r="T33" s="11">
        <v>99</v>
      </c>
      <c r="U33" s="11">
        <v>99</v>
      </c>
      <c r="V33" s="11">
        <v>99</v>
      </c>
    </row>
    <row r="34" spans="1:22" ht="31.5">
      <c r="A34" s="6">
        <v>23</v>
      </c>
      <c r="B34" s="10" t="s">
        <v>40</v>
      </c>
      <c r="C34" s="13">
        <f t="shared" si="0"/>
        <v>94.9</v>
      </c>
      <c r="D34" s="14">
        <f t="shared" si="1"/>
        <v>99.2</v>
      </c>
      <c r="E34" s="11">
        <v>100</v>
      </c>
      <c r="F34" s="11">
        <v>100</v>
      </c>
      <c r="G34" s="11">
        <v>98</v>
      </c>
      <c r="H34" s="14">
        <f t="shared" si="2"/>
        <v>95.5</v>
      </c>
      <c r="I34" s="11">
        <v>100</v>
      </c>
      <c r="J34" s="11">
        <v>91</v>
      </c>
      <c r="K34" s="14">
        <f t="shared" si="3"/>
        <v>82</v>
      </c>
      <c r="L34" s="11">
        <v>40</v>
      </c>
      <c r="M34" s="11">
        <v>100</v>
      </c>
      <c r="N34" s="11">
        <v>100</v>
      </c>
      <c r="O34" s="14">
        <f t="shared" si="4"/>
        <v>99.399999999999991</v>
      </c>
      <c r="P34" s="11">
        <v>99</v>
      </c>
      <c r="Q34" s="11">
        <v>100</v>
      </c>
      <c r="R34" s="11">
        <v>99</v>
      </c>
      <c r="S34" s="14">
        <f t="shared" si="5"/>
        <v>98.4</v>
      </c>
      <c r="T34" s="11">
        <v>97</v>
      </c>
      <c r="U34" s="11">
        <v>99</v>
      </c>
      <c r="V34" s="11">
        <v>99</v>
      </c>
    </row>
    <row r="35" spans="1:22" ht="31.5">
      <c r="A35" s="6">
        <v>24</v>
      </c>
      <c r="B35" s="10" t="s">
        <v>41</v>
      </c>
      <c r="C35" s="13">
        <f t="shared" si="0"/>
        <v>90.22</v>
      </c>
      <c r="D35" s="14">
        <f t="shared" si="1"/>
        <v>99.4</v>
      </c>
      <c r="E35" s="11">
        <v>98</v>
      </c>
      <c r="F35" s="11">
        <v>100</v>
      </c>
      <c r="G35" s="11">
        <v>100</v>
      </c>
      <c r="H35" s="14">
        <f t="shared" si="2"/>
        <v>100</v>
      </c>
      <c r="I35" s="11">
        <v>100</v>
      </c>
      <c r="J35" s="11">
        <v>100</v>
      </c>
      <c r="K35" s="14">
        <f t="shared" si="3"/>
        <v>52</v>
      </c>
      <c r="L35" s="11">
        <v>40</v>
      </c>
      <c r="M35" s="11">
        <v>100</v>
      </c>
      <c r="N35" s="11">
        <v>0</v>
      </c>
      <c r="O35" s="14">
        <f t="shared" si="4"/>
        <v>100</v>
      </c>
      <c r="P35" s="11">
        <v>100</v>
      </c>
      <c r="Q35" s="11">
        <v>100</v>
      </c>
      <c r="R35" s="11">
        <v>100</v>
      </c>
      <c r="S35" s="14">
        <f t="shared" si="5"/>
        <v>99.7</v>
      </c>
      <c r="T35" s="11">
        <v>99</v>
      </c>
      <c r="U35" s="11">
        <v>100</v>
      </c>
      <c r="V35" s="11">
        <v>100</v>
      </c>
    </row>
    <row r="36" spans="1:22" ht="31.5">
      <c r="A36" s="6">
        <v>25</v>
      </c>
      <c r="B36" s="10" t="s">
        <v>42</v>
      </c>
      <c r="C36" s="13">
        <f t="shared" si="0"/>
        <v>93.000000000000014</v>
      </c>
      <c r="D36" s="14">
        <f t="shared" si="1"/>
        <v>98.6</v>
      </c>
      <c r="E36" s="11">
        <v>98</v>
      </c>
      <c r="F36" s="11">
        <v>100</v>
      </c>
      <c r="G36" s="11">
        <v>98</v>
      </c>
      <c r="H36" s="14">
        <f t="shared" si="2"/>
        <v>99</v>
      </c>
      <c r="I36" s="11">
        <v>100</v>
      </c>
      <c r="J36" s="11">
        <v>98</v>
      </c>
      <c r="K36" s="14">
        <f t="shared" si="3"/>
        <v>68</v>
      </c>
      <c r="L36" s="11">
        <v>20</v>
      </c>
      <c r="M36" s="11">
        <v>80</v>
      </c>
      <c r="N36" s="11">
        <v>100</v>
      </c>
      <c r="O36" s="14">
        <f t="shared" si="4"/>
        <v>99.6</v>
      </c>
      <c r="P36" s="11">
        <v>99</v>
      </c>
      <c r="Q36" s="11">
        <v>100</v>
      </c>
      <c r="R36" s="11">
        <v>100</v>
      </c>
      <c r="S36" s="14">
        <f t="shared" si="5"/>
        <v>99.8</v>
      </c>
      <c r="T36" s="11">
        <v>100</v>
      </c>
      <c r="U36" s="11">
        <v>99</v>
      </c>
      <c r="V36" s="11">
        <v>100</v>
      </c>
    </row>
    <row r="37" spans="1:22" ht="31.5">
      <c r="A37" s="6">
        <v>26</v>
      </c>
      <c r="B37" s="10" t="s">
        <v>43</v>
      </c>
      <c r="C37" s="13">
        <f t="shared" si="0"/>
        <v>95.16</v>
      </c>
      <c r="D37" s="14">
        <f t="shared" si="1"/>
        <v>100</v>
      </c>
      <c r="E37" s="11">
        <v>100</v>
      </c>
      <c r="F37" s="11">
        <v>100</v>
      </c>
      <c r="G37" s="11">
        <v>100</v>
      </c>
      <c r="H37" s="14">
        <f t="shared" si="2"/>
        <v>100</v>
      </c>
      <c r="I37" s="11">
        <v>100</v>
      </c>
      <c r="J37" s="11">
        <v>100</v>
      </c>
      <c r="K37" s="14">
        <f t="shared" si="3"/>
        <v>76</v>
      </c>
      <c r="L37" s="11">
        <v>20</v>
      </c>
      <c r="M37" s="11">
        <v>100</v>
      </c>
      <c r="N37" s="11">
        <v>100</v>
      </c>
      <c r="O37" s="14">
        <f t="shared" si="4"/>
        <v>100</v>
      </c>
      <c r="P37" s="11">
        <v>100</v>
      </c>
      <c r="Q37" s="11">
        <v>100</v>
      </c>
      <c r="R37" s="11">
        <v>100</v>
      </c>
      <c r="S37" s="14">
        <f t="shared" si="5"/>
        <v>99.8</v>
      </c>
      <c r="T37" s="11">
        <v>100</v>
      </c>
      <c r="U37" s="11">
        <v>99</v>
      </c>
      <c r="V37" s="11">
        <v>100</v>
      </c>
    </row>
    <row r="38" spans="1:22" ht="31.5">
      <c r="A38" s="6">
        <v>27</v>
      </c>
      <c r="B38" s="10" t="s">
        <v>44</v>
      </c>
      <c r="C38" s="13">
        <f t="shared" si="0"/>
        <v>97.460000000000008</v>
      </c>
      <c r="D38" s="14">
        <f t="shared" si="1"/>
        <v>100</v>
      </c>
      <c r="E38" s="11">
        <v>100</v>
      </c>
      <c r="F38" s="11">
        <v>100</v>
      </c>
      <c r="G38" s="11">
        <v>100</v>
      </c>
      <c r="H38" s="14">
        <f t="shared" si="2"/>
        <v>99.5</v>
      </c>
      <c r="I38" s="11">
        <v>100</v>
      </c>
      <c r="J38" s="11">
        <v>99</v>
      </c>
      <c r="K38" s="14">
        <f t="shared" si="3"/>
        <v>88</v>
      </c>
      <c r="L38" s="11">
        <v>60</v>
      </c>
      <c r="M38" s="11">
        <v>100</v>
      </c>
      <c r="N38" s="11">
        <v>100</v>
      </c>
      <c r="O38" s="14">
        <f t="shared" si="4"/>
        <v>100</v>
      </c>
      <c r="P38" s="11">
        <v>100</v>
      </c>
      <c r="Q38" s="11">
        <v>100</v>
      </c>
      <c r="R38" s="11">
        <v>100</v>
      </c>
      <c r="S38" s="14">
        <f t="shared" si="5"/>
        <v>99.8</v>
      </c>
      <c r="T38" s="11">
        <v>100</v>
      </c>
      <c r="U38" s="11">
        <v>99</v>
      </c>
      <c r="V38" s="11">
        <v>100</v>
      </c>
    </row>
    <row r="39" spans="1:22" ht="31.5">
      <c r="A39" s="6">
        <v>28</v>
      </c>
      <c r="B39" s="10" t="s">
        <v>45</v>
      </c>
      <c r="C39" s="13">
        <f t="shared" si="0"/>
        <v>95.82</v>
      </c>
      <c r="D39" s="14">
        <f t="shared" si="1"/>
        <v>99.4</v>
      </c>
      <c r="E39" s="11">
        <v>98</v>
      </c>
      <c r="F39" s="11">
        <v>100</v>
      </c>
      <c r="G39" s="11">
        <v>100</v>
      </c>
      <c r="H39" s="14">
        <f t="shared" si="2"/>
        <v>99.5</v>
      </c>
      <c r="I39" s="11">
        <v>100</v>
      </c>
      <c r="J39" s="11">
        <v>99</v>
      </c>
      <c r="K39" s="14">
        <f t="shared" si="3"/>
        <v>82</v>
      </c>
      <c r="L39" s="11">
        <v>40</v>
      </c>
      <c r="M39" s="11">
        <v>100</v>
      </c>
      <c r="N39" s="11">
        <v>100</v>
      </c>
      <c r="O39" s="14">
        <f t="shared" si="4"/>
        <v>99.2</v>
      </c>
      <c r="P39" s="11">
        <v>99</v>
      </c>
      <c r="Q39" s="11">
        <v>99</v>
      </c>
      <c r="R39" s="11">
        <v>100</v>
      </c>
      <c r="S39" s="14">
        <f t="shared" si="5"/>
        <v>99</v>
      </c>
      <c r="T39" s="11">
        <v>99</v>
      </c>
      <c r="U39" s="11">
        <v>99</v>
      </c>
      <c r="V39" s="11">
        <v>99</v>
      </c>
    </row>
    <row r="40" spans="1:22" ht="31.5">
      <c r="A40" s="6">
        <v>29</v>
      </c>
      <c r="B40" s="9" t="s">
        <v>62</v>
      </c>
      <c r="C40" s="13">
        <f t="shared" si="0"/>
        <v>87.539999999999992</v>
      </c>
      <c r="D40" s="14">
        <f t="shared" si="1"/>
        <v>98.800000000000011</v>
      </c>
      <c r="E40" s="11">
        <v>100</v>
      </c>
      <c r="F40" s="11">
        <v>100</v>
      </c>
      <c r="G40" s="11">
        <v>97</v>
      </c>
      <c r="H40" s="14">
        <f t="shared" si="2"/>
        <v>95</v>
      </c>
      <c r="I40" s="11">
        <v>100</v>
      </c>
      <c r="J40" s="11">
        <v>90</v>
      </c>
      <c r="K40" s="14">
        <f t="shared" si="3"/>
        <v>67.599999999999994</v>
      </c>
      <c r="L40" s="11">
        <v>0</v>
      </c>
      <c r="M40" s="11">
        <v>100</v>
      </c>
      <c r="N40" s="11">
        <v>92</v>
      </c>
      <c r="O40" s="14">
        <f t="shared" si="4"/>
        <v>90.4</v>
      </c>
      <c r="P40" s="11">
        <v>81</v>
      </c>
      <c r="Q40" s="11">
        <v>97</v>
      </c>
      <c r="R40" s="11">
        <v>96</v>
      </c>
      <c r="S40" s="14">
        <f t="shared" si="5"/>
        <v>85.9</v>
      </c>
      <c r="T40" s="11">
        <v>72</v>
      </c>
      <c r="U40" s="11">
        <v>94</v>
      </c>
      <c r="V40" s="11">
        <v>91</v>
      </c>
    </row>
    <row r="41" spans="1:22" ht="31.5">
      <c r="A41" s="6">
        <v>30</v>
      </c>
      <c r="B41" s="9" t="s">
        <v>63</v>
      </c>
      <c r="C41" s="13">
        <f t="shared" si="0"/>
        <v>93.94</v>
      </c>
      <c r="D41" s="14">
        <f t="shared" si="1"/>
        <v>99.7</v>
      </c>
      <c r="E41" s="11">
        <v>99</v>
      </c>
      <c r="F41" s="11">
        <v>100</v>
      </c>
      <c r="G41" s="11">
        <v>100</v>
      </c>
      <c r="H41" s="14">
        <f t="shared" si="2"/>
        <v>100</v>
      </c>
      <c r="I41" s="11">
        <v>100</v>
      </c>
      <c r="J41" s="11">
        <v>100</v>
      </c>
      <c r="K41" s="14">
        <f t="shared" si="3"/>
        <v>70</v>
      </c>
      <c r="L41" s="11">
        <v>0</v>
      </c>
      <c r="M41" s="11">
        <v>100</v>
      </c>
      <c r="N41" s="11">
        <v>100</v>
      </c>
      <c r="O41" s="14">
        <f t="shared" si="4"/>
        <v>100</v>
      </c>
      <c r="P41" s="11">
        <v>100</v>
      </c>
      <c r="Q41" s="11">
        <v>100</v>
      </c>
      <c r="R41" s="11">
        <v>100</v>
      </c>
      <c r="S41" s="14">
        <f t="shared" si="5"/>
        <v>100</v>
      </c>
      <c r="T41" s="11">
        <v>100</v>
      </c>
      <c r="U41" s="11">
        <v>100</v>
      </c>
      <c r="V41" s="11">
        <v>100</v>
      </c>
    </row>
    <row r="42" spans="1:22" ht="31.5">
      <c r="A42" s="6">
        <v>31</v>
      </c>
      <c r="B42" s="9" t="s">
        <v>64</v>
      </c>
      <c r="C42" s="13">
        <f t="shared" si="0"/>
        <v>90.1</v>
      </c>
      <c r="D42" s="14">
        <f t="shared" si="1"/>
        <v>92</v>
      </c>
      <c r="E42" s="11">
        <v>100</v>
      </c>
      <c r="F42" s="11">
        <v>100</v>
      </c>
      <c r="G42" s="11">
        <v>80</v>
      </c>
      <c r="H42" s="14">
        <f t="shared" si="2"/>
        <v>97</v>
      </c>
      <c r="I42" s="11">
        <v>100</v>
      </c>
      <c r="J42" s="11">
        <v>94</v>
      </c>
      <c r="K42" s="14">
        <f t="shared" si="3"/>
        <v>82.9</v>
      </c>
      <c r="L42" s="11">
        <v>60</v>
      </c>
      <c r="M42" s="11">
        <v>100</v>
      </c>
      <c r="N42" s="11">
        <v>83</v>
      </c>
      <c r="O42" s="14">
        <f t="shared" si="4"/>
        <v>92.200000000000017</v>
      </c>
      <c r="P42" s="11">
        <v>96</v>
      </c>
      <c r="Q42" s="11">
        <v>93</v>
      </c>
      <c r="R42" s="11">
        <v>83</v>
      </c>
      <c r="S42" s="14">
        <f t="shared" si="5"/>
        <v>86.4</v>
      </c>
      <c r="T42" s="11">
        <v>90</v>
      </c>
      <c r="U42" s="11">
        <v>67</v>
      </c>
      <c r="V42" s="11">
        <v>92</v>
      </c>
    </row>
    <row r="43" spans="1:22" ht="31.5">
      <c r="A43" s="6">
        <v>32</v>
      </c>
      <c r="B43" s="9" t="s">
        <v>65</v>
      </c>
      <c r="C43" s="13">
        <f t="shared" si="0"/>
        <v>92.7</v>
      </c>
      <c r="D43" s="14">
        <f t="shared" si="1"/>
        <v>97</v>
      </c>
      <c r="E43" s="11">
        <v>94</v>
      </c>
      <c r="F43" s="11">
        <v>100</v>
      </c>
      <c r="G43" s="11">
        <v>97</v>
      </c>
      <c r="H43" s="14">
        <f t="shared" si="2"/>
        <v>97.5</v>
      </c>
      <c r="I43" s="11">
        <v>100</v>
      </c>
      <c r="J43" s="11">
        <v>95</v>
      </c>
      <c r="K43" s="14">
        <f t="shared" si="3"/>
        <v>76</v>
      </c>
      <c r="L43" s="11">
        <v>20</v>
      </c>
      <c r="M43" s="11">
        <v>100</v>
      </c>
      <c r="N43" s="11">
        <v>100</v>
      </c>
      <c r="O43" s="14">
        <f t="shared" si="4"/>
        <v>96.600000000000009</v>
      </c>
      <c r="P43" s="11">
        <v>96</v>
      </c>
      <c r="Q43" s="11">
        <v>98</v>
      </c>
      <c r="R43" s="11">
        <v>95</v>
      </c>
      <c r="S43" s="14">
        <f t="shared" si="5"/>
        <v>96.4</v>
      </c>
      <c r="T43" s="11">
        <v>95</v>
      </c>
      <c r="U43" s="11">
        <v>97</v>
      </c>
      <c r="V43" s="11">
        <v>97</v>
      </c>
    </row>
    <row r="44" spans="1:22" ht="47.25">
      <c r="A44" s="6">
        <v>33</v>
      </c>
      <c r="B44" s="9" t="s">
        <v>66</v>
      </c>
      <c r="C44" s="13">
        <f t="shared" si="0"/>
        <v>94.4</v>
      </c>
      <c r="D44" s="14">
        <f t="shared" si="1"/>
        <v>98.2</v>
      </c>
      <c r="E44" s="11">
        <v>94</v>
      </c>
      <c r="F44" s="11">
        <v>100</v>
      </c>
      <c r="G44" s="11">
        <v>100</v>
      </c>
      <c r="H44" s="14">
        <f t="shared" si="2"/>
        <v>100</v>
      </c>
      <c r="I44" s="11">
        <v>100</v>
      </c>
      <c r="J44" s="11">
        <v>100</v>
      </c>
      <c r="K44" s="14">
        <f t="shared" si="3"/>
        <v>76</v>
      </c>
      <c r="L44" s="11">
        <v>20</v>
      </c>
      <c r="M44" s="11">
        <v>100</v>
      </c>
      <c r="N44" s="11">
        <v>100</v>
      </c>
      <c r="O44" s="14">
        <f t="shared" si="4"/>
        <v>98.4</v>
      </c>
      <c r="P44" s="11">
        <v>100</v>
      </c>
      <c r="Q44" s="11">
        <v>96</v>
      </c>
      <c r="R44" s="11">
        <v>100</v>
      </c>
      <c r="S44" s="14">
        <f t="shared" si="5"/>
        <v>99.4</v>
      </c>
      <c r="T44" s="11">
        <v>98</v>
      </c>
      <c r="U44" s="11">
        <v>100</v>
      </c>
      <c r="V44" s="11">
        <v>100</v>
      </c>
    </row>
    <row r="45" spans="1:22" ht="47.25">
      <c r="A45" s="6">
        <v>34</v>
      </c>
      <c r="B45" s="9" t="s">
        <v>67</v>
      </c>
      <c r="C45" s="13">
        <f t="shared" si="0"/>
        <v>90.34</v>
      </c>
      <c r="D45" s="14">
        <f t="shared" si="1"/>
        <v>99.7</v>
      </c>
      <c r="E45" s="11">
        <v>99</v>
      </c>
      <c r="F45" s="11">
        <v>100</v>
      </c>
      <c r="G45" s="11">
        <v>100</v>
      </c>
      <c r="H45" s="14">
        <f t="shared" si="2"/>
        <v>100</v>
      </c>
      <c r="I45" s="11">
        <v>100</v>
      </c>
      <c r="J45" s="11">
        <v>100</v>
      </c>
      <c r="K45" s="14">
        <f t="shared" si="3"/>
        <v>52</v>
      </c>
      <c r="L45" s="11">
        <v>40</v>
      </c>
      <c r="M45" s="11">
        <v>100</v>
      </c>
      <c r="N45" s="11">
        <v>0</v>
      </c>
      <c r="O45" s="14">
        <f t="shared" si="4"/>
        <v>100</v>
      </c>
      <c r="P45" s="11">
        <v>100</v>
      </c>
      <c r="Q45" s="11">
        <v>100</v>
      </c>
      <c r="R45" s="11">
        <v>100</v>
      </c>
      <c r="S45" s="14">
        <f t="shared" si="5"/>
        <v>100</v>
      </c>
      <c r="T45" s="11">
        <v>100</v>
      </c>
      <c r="U45" s="11">
        <v>100</v>
      </c>
      <c r="V45" s="11">
        <v>100</v>
      </c>
    </row>
    <row r="46" spans="1:22" ht="47.25">
      <c r="A46" s="6">
        <v>35</v>
      </c>
      <c r="B46" s="9" t="s">
        <v>68</v>
      </c>
      <c r="C46" s="13">
        <f t="shared" si="0"/>
        <v>96.84</v>
      </c>
      <c r="D46" s="14">
        <f t="shared" si="1"/>
        <v>99.6</v>
      </c>
      <c r="E46" s="11">
        <v>100</v>
      </c>
      <c r="F46" s="11">
        <v>100</v>
      </c>
      <c r="G46" s="11">
        <v>99</v>
      </c>
      <c r="H46" s="14">
        <f t="shared" si="2"/>
        <v>98.5</v>
      </c>
      <c r="I46" s="11">
        <v>100</v>
      </c>
      <c r="J46" s="11">
        <v>97</v>
      </c>
      <c r="K46" s="14">
        <f t="shared" si="3"/>
        <v>90.1</v>
      </c>
      <c r="L46" s="11">
        <v>80</v>
      </c>
      <c r="M46" s="11">
        <v>100</v>
      </c>
      <c r="N46" s="11">
        <v>87</v>
      </c>
      <c r="O46" s="14">
        <f t="shared" si="4"/>
        <v>98.2</v>
      </c>
      <c r="P46" s="11">
        <v>98</v>
      </c>
      <c r="Q46" s="11">
        <v>98</v>
      </c>
      <c r="R46" s="11">
        <v>99</v>
      </c>
      <c r="S46" s="14">
        <f t="shared" si="5"/>
        <v>97.8</v>
      </c>
      <c r="T46" s="11">
        <v>98</v>
      </c>
      <c r="U46" s="11">
        <v>97</v>
      </c>
      <c r="V46" s="11">
        <v>98</v>
      </c>
    </row>
    <row r="47" spans="1:22" ht="47.25">
      <c r="A47" s="6">
        <v>36</v>
      </c>
      <c r="B47" s="9" t="s">
        <v>69</v>
      </c>
      <c r="C47" s="13">
        <f t="shared" si="0"/>
        <v>96.36</v>
      </c>
      <c r="D47" s="14">
        <f t="shared" si="1"/>
        <v>99.6</v>
      </c>
      <c r="E47" s="11">
        <v>100</v>
      </c>
      <c r="F47" s="11">
        <v>100</v>
      </c>
      <c r="G47" s="11">
        <v>99</v>
      </c>
      <c r="H47" s="14">
        <f t="shared" si="2"/>
        <v>99</v>
      </c>
      <c r="I47" s="11">
        <v>100</v>
      </c>
      <c r="J47" s="11">
        <v>98</v>
      </c>
      <c r="K47" s="14">
        <f t="shared" si="3"/>
        <v>86.5</v>
      </c>
      <c r="L47" s="11">
        <v>60</v>
      </c>
      <c r="M47" s="11">
        <v>100</v>
      </c>
      <c r="N47" s="11">
        <v>95</v>
      </c>
      <c r="O47" s="14">
        <f t="shared" si="4"/>
        <v>98.4</v>
      </c>
      <c r="P47" s="11">
        <v>98</v>
      </c>
      <c r="Q47" s="11">
        <v>98</v>
      </c>
      <c r="R47" s="11">
        <v>100</v>
      </c>
      <c r="S47" s="14">
        <f t="shared" si="5"/>
        <v>98.3</v>
      </c>
      <c r="T47" s="11">
        <v>99</v>
      </c>
      <c r="U47" s="11">
        <v>98</v>
      </c>
      <c r="V47" s="11">
        <v>98</v>
      </c>
    </row>
    <row r="48" spans="1:22" ht="63">
      <c r="A48" s="6">
        <v>37</v>
      </c>
      <c r="B48" s="9" t="s">
        <v>70</v>
      </c>
      <c r="C48" s="13">
        <f t="shared" si="0"/>
        <v>97.460000000000008</v>
      </c>
      <c r="D48" s="14">
        <f t="shared" si="1"/>
        <v>98.800000000000011</v>
      </c>
      <c r="E48" s="11">
        <v>100</v>
      </c>
      <c r="F48" s="11">
        <v>100</v>
      </c>
      <c r="G48" s="11">
        <v>97</v>
      </c>
      <c r="H48" s="14">
        <f t="shared" si="2"/>
        <v>98</v>
      </c>
      <c r="I48" s="11">
        <v>100</v>
      </c>
      <c r="J48" s="11">
        <v>96</v>
      </c>
      <c r="K48" s="14">
        <f t="shared" si="3"/>
        <v>96.1</v>
      </c>
      <c r="L48" s="11">
        <v>100</v>
      </c>
      <c r="M48" s="11">
        <v>100</v>
      </c>
      <c r="N48" s="11">
        <v>87</v>
      </c>
      <c r="O48" s="14">
        <f t="shared" si="4"/>
        <v>97.600000000000009</v>
      </c>
      <c r="P48" s="11">
        <v>96</v>
      </c>
      <c r="Q48" s="11">
        <v>98</v>
      </c>
      <c r="R48" s="11">
        <v>100</v>
      </c>
      <c r="S48" s="14">
        <f t="shared" si="5"/>
        <v>96.8</v>
      </c>
      <c r="T48" s="11">
        <v>98</v>
      </c>
      <c r="U48" s="11">
        <v>97</v>
      </c>
      <c r="V48" s="11">
        <v>96</v>
      </c>
    </row>
    <row r="49" spans="1:22" ht="31.5">
      <c r="A49" s="6">
        <v>38</v>
      </c>
      <c r="B49" s="9" t="s">
        <v>87</v>
      </c>
      <c r="C49" s="13">
        <f t="shared" si="0"/>
        <v>94.02000000000001</v>
      </c>
      <c r="D49" s="14">
        <f t="shared" si="1"/>
        <v>98.100000000000009</v>
      </c>
      <c r="E49" s="11">
        <v>99</v>
      </c>
      <c r="F49" s="11">
        <v>100</v>
      </c>
      <c r="G49" s="11">
        <v>96</v>
      </c>
      <c r="H49" s="14">
        <f t="shared" si="2"/>
        <v>96</v>
      </c>
      <c r="I49" s="11">
        <v>100</v>
      </c>
      <c r="J49" s="11">
        <v>92</v>
      </c>
      <c r="K49" s="14">
        <f t="shared" si="3"/>
        <v>85.3</v>
      </c>
      <c r="L49" s="11">
        <v>60</v>
      </c>
      <c r="M49" s="11">
        <v>100</v>
      </c>
      <c r="N49" s="11">
        <v>91</v>
      </c>
      <c r="O49" s="14">
        <f t="shared" si="4"/>
        <v>95.2</v>
      </c>
      <c r="P49" s="11">
        <v>95</v>
      </c>
      <c r="Q49" s="11">
        <v>95</v>
      </c>
      <c r="R49" s="11">
        <v>96</v>
      </c>
      <c r="S49" s="14">
        <f t="shared" si="5"/>
        <v>95.5</v>
      </c>
      <c r="T49" s="11">
        <v>95</v>
      </c>
      <c r="U49" s="11">
        <v>95</v>
      </c>
      <c r="V49" s="11">
        <v>96</v>
      </c>
    </row>
    <row r="50" spans="1:22" ht="31.5">
      <c r="A50" s="6">
        <v>39</v>
      </c>
      <c r="B50" s="9" t="s">
        <v>71</v>
      </c>
      <c r="C50" s="13">
        <f t="shared" si="0"/>
        <v>93.98</v>
      </c>
      <c r="D50" s="14">
        <f t="shared" si="1"/>
        <v>96.7</v>
      </c>
      <c r="E50" s="11">
        <v>93</v>
      </c>
      <c r="F50" s="11">
        <v>100</v>
      </c>
      <c r="G50" s="11">
        <v>97</v>
      </c>
      <c r="H50" s="14">
        <f t="shared" si="2"/>
        <v>96</v>
      </c>
      <c r="I50" s="11">
        <v>100</v>
      </c>
      <c r="J50" s="11">
        <v>92</v>
      </c>
      <c r="K50" s="14">
        <f t="shared" si="3"/>
        <v>82.9</v>
      </c>
      <c r="L50" s="11">
        <v>60</v>
      </c>
      <c r="M50" s="11">
        <v>100</v>
      </c>
      <c r="N50" s="11">
        <v>83</v>
      </c>
      <c r="O50" s="14">
        <f t="shared" si="4"/>
        <v>97.600000000000009</v>
      </c>
      <c r="P50" s="11">
        <v>97</v>
      </c>
      <c r="Q50" s="11">
        <v>97</v>
      </c>
      <c r="R50" s="11">
        <v>100</v>
      </c>
      <c r="S50" s="14">
        <f t="shared" si="5"/>
        <v>96.7</v>
      </c>
      <c r="T50" s="11">
        <v>95</v>
      </c>
      <c r="U50" s="11">
        <v>96</v>
      </c>
      <c r="V50" s="11">
        <v>98</v>
      </c>
    </row>
    <row r="51" spans="1:22" ht="31.5">
      <c r="A51" s="6">
        <v>40</v>
      </c>
      <c r="B51" s="9" t="s">
        <v>72</v>
      </c>
      <c r="C51" s="13">
        <f t="shared" si="0"/>
        <v>95.34</v>
      </c>
      <c r="D51" s="14">
        <f t="shared" si="1"/>
        <v>98.4</v>
      </c>
      <c r="E51" s="11">
        <v>100</v>
      </c>
      <c r="F51" s="11">
        <v>100</v>
      </c>
      <c r="G51" s="11">
        <v>96</v>
      </c>
      <c r="H51" s="14">
        <f t="shared" si="2"/>
        <v>98</v>
      </c>
      <c r="I51" s="11">
        <v>100</v>
      </c>
      <c r="J51" s="11">
        <v>96</v>
      </c>
      <c r="K51" s="14">
        <f t="shared" si="3"/>
        <v>85.3</v>
      </c>
      <c r="L51" s="11">
        <v>60</v>
      </c>
      <c r="M51" s="11">
        <v>100</v>
      </c>
      <c r="N51" s="11">
        <v>91</v>
      </c>
      <c r="O51" s="14">
        <f t="shared" si="4"/>
        <v>97.4</v>
      </c>
      <c r="P51" s="11">
        <v>96</v>
      </c>
      <c r="Q51" s="11">
        <v>98</v>
      </c>
      <c r="R51" s="11">
        <v>99</v>
      </c>
      <c r="S51" s="14">
        <f t="shared" si="5"/>
        <v>97.6</v>
      </c>
      <c r="T51" s="11">
        <v>98</v>
      </c>
      <c r="U51" s="11">
        <v>96</v>
      </c>
      <c r="V51" s="11">
        <v>98</v>
      </c>
    </row>
    <row r="52" spans="1:22" ht="31.5">
      <c r="A52" s="6">
        <v>41</v>
      </c>
      <c r="B52" s="9" t="s">
        <v>73</v>
      </c>
      <c r="C52" s="13">
        <f t="shared" si="0"/>
        <v>92.5</v>
      </c>
      <c r="D52" s="14">
        <f t="shared" si="1"/>
        <v>98.9</v>
      </c>
      <c r="E52" s="11">
        <v>99</v>
      </c>
      <c r="F52" s="11">
        <v>100</v>
      </c>
      <c r="G52" s="11">
        <v>98</v>
      </c>
      <c r="H52" s="14">
        <f t="shared" si="2"/>
        <v>97</v>
      </c>
      <c r="I52" s="11">
        <v>100</v>
      </c>
      <c r="J52" s="11">
        <v>94</v>
      </c>
      <c r="K52" s="14">
        <f t="shared" si="3"/>
        <v>70.599999999999994</v>
      </c>
      <c r="L52" s="11">
        <v>20</v>
      </c>
      <c r="M52" s="11">
        <v>100</v>
      </c>
      <c r="N52" s="11">
        <v>82</v>
      </c>
      <c r="O52" s="14">
        <f t="shared" si="4"/>
        <v>98.4</v>
      </c>
      <c r="P52" s="11">
        <v>98</v>
      </c>
      <c r="Q52" s="11">
        <v>98</v>
      </c>
      <c r="R52" s="11">
        <v>100</v>
      </c>
      <c r="S52" s="14">
        <f t="shared" si="5"/>
        <v>97.6</v>
      </c>
      <c r="T52" s="11">
        <v>98</v>
      </c>
      <c r="U52" s="11">
        <v>91</v>
      </c>
      <c r="V52" s="11">
        <v>100</v>
      </c>
    </row>
    <row r="53" spans="1:22" ht="31.5">
      <c r="A53" s="6">
        <v>42</v>
      </c>
      <c r="B53" s="9" t="s">
        <v>74</v>
      </c>
      <c r="C53" s="13">
        <f t="shared" si="0"/>
        <v>94.820000000000007</v>
      </c>
      <c r="D53" s="14">
        <f t="shared" si="1"/>
        <v>98.4</v>
      </c>
      <c r="E53" s="11">
        <v>100</v>
      </c>
      <c r="F53" s="11">
        <v>100</v>
      </c>
      <c r="G53" s="11">
        <v>96</v>
      </c>
      <c r="H53" s="14">
        <f t="shared" si="2"/>
        <v>96</v>
      </c>
      <c r="I53" s="11">
        <v>100</v>
      </c>
      <c r="J53" s="11">
        <v>92</v>
      </c>
      <c r="K53" s="14">
        <f t="shared" si="3"/>
        <v>82</v>
      </c>
      <c r="L53" s="11">
        <v>40</v>
      </c>
      <c r="M53" s="11">
        <v>100</v>
      </c>
      <c r="N53" s="11">
        <v>100</v>
      </c>
      <c r="O53" s="14">
        <f t="shared" si="4"/>
        <v>98.800000000000011</v>
      </c>
      <c r="P53" s="11">
        <v>99</v>
      </c>
      <c r="Q53" s="11">
        <v>99</v>
      </c>
      <c r="R53" s="11">
        <v>98</v>
      </c>
      <c r="S53" s="14">
        <f t="shared" si="5"/>
        <v>98.9</v>
      </c>
      <c r="T53" s="11">
        <v>100</v>
      </c>
      <c r="U53" s="11">
        <v>97</v>
      </c>
      <c r="V53" s="11">
        <v>99</v>
      </c>
    </row>
    <row r="54" spans="1:22" ht="31.5">
      <c r="A54" s="6">
        <v>43</v>
      </c>
      <c r="B54" s="9" t="s">
        <v>75</v>
      </c>
      <c r="C54" s="13">
        <f t="shared" si="0"/>
        <v>96.24</v>
      </c>
      <c r="D54" s="14">
        <f t="shared" si="1"/>
        <v>99.2</v>
      </c>
      <c r="E54" s="11">
        <v>100</v>
      </c>
      <c r="F54" s="11">
        <v>100</v>
      </c>
      <c r="G54" s="11">
        <v>98</v>
      </c>
      <c r="H54" s="14">
        <f t="shared" si="2"/>
        <v>98.5</v>
      </c>
      <c r="I54" s="11">
        <v>100</v>
      </c>
      <c r="J54" s="11">
        <v>97</v>
      </c>
      <c r="K54" s="14">
        <f t="shared" si="3"/>
        <v>88</v>
      </c>
      <c r="L54" s="11">
        <v>60</v>
      </c>
      <c r="M54" s="11">
        <v>100</v>
      </c>
      <c r="N54" s="11">
        <v>100</v>
      </c>
      <c r="O54" s="14">
        <f t="shared" si="4"/>
        <v>97.8</v>
      </c>
      <c r="P54" s="11">
        <v>97</v>
      </c>
      <c r="Q54" s="11">
        <v>98</v>
      </c>
      <c r="R54" s="11">
        <v>99</v>
      </c>
      <c r="S54" s="14">
        <f t="shared" si="5"/>
        <v>97.7</v>
      </c>
      <c r="T54" s="11">
        <v>98</v>
      </c>
      <c r="U54" s="11">
        <v>99</v>
      </c>
      <c r="V54" s="11">
        <v>97</v>
      </c>
    </row>
    <row r="55" spans="1:22" ht="31.5">
      <c r="A55" s="6">
        <v>44</v>
      </c>
      <c r="B55" s="9" t="s">
        <v>76</v>
      </c>
      <c r="C55" s="13">
        <f t="shared" si="0"/>
        <v>97.56</v>
      </c>
      <c r="D55" s="14">
        <f t="shared" si="1"/>
        <v>99.300000000000011</v>
      </c>
      <c r="E55" s="11">
        <v>99</v>
      </c>
      <c r="F55" s="11">
        <v>100</v>
      </c>
      <c r="G55" s="11">
        <v>99</v>
      </c>
      <c r="H55" s="14">
        <f t="shared" si="2"/>
        <v>98</v>
      </c>
      <c r="I55" s="11">
        <v>100</v>
      </c>
      <c r="J55" s="11">
        <v>96</v>
      </c>
      <c r="K55" s="14">
        <f t="shared" si="3"/>
        <v>94</v>
      </c>
      <c r="L55" s="11">
        <v>80</v>
      </c>
      <c r="M55" s="11">
        <v>100</v>
      </c>
      <c r="N55" s="11">
        <v>100</v>
      </c>
      <c r="O55" s="14">
        <f t="shared" si="4"/>
        <v>98.200000000000017</v>
      </c>
      <c r="P55" s="11">
        <v>98</v>
      </c>
      <c r="Q55" s="11">
        <v>99</v>
      </c>
      <c r="R55" s="11">
        <v>97</v>
      </c>
      <c r="S55" s="14">
        <f t="shared" si="5"/>
        <v>98.3</v>
      </c>
      <c r="T55" s="11">
        <v>98</v>
      </c>
      <c r="U55" s="11">
        <v>97</v>
      </c>
      <c r="V55" s="11">
        <v>99</v>
      </c>
    </row>
    <row r="56" spans="1:22" ht="63">
      <c r="A56" s="6">
        <v>45</v>
      </c>
      <c r="B56" s="9" t="s">
        <v>77</v>
      </c>
      <c r="C56" s="13">
        <f t="shared" si="0"/>
        <v>94.62</v>
      </c>
      <c r="D56" s="14">
        <f t="shared" si="1"/>
        <v>100</v>
      </c>
      <c r="E56" s="11">
        <v>100</v>
      </c>
      <c r="F56" s="11">
        <v>100</v>
      </c>
      <c r="G56" s="11">
        <v>100</v>
      </c>
      <c r="H56" s="14">
        <f t="shared" si="2"/>
        <v>99.5</v>
      </c>
      <c r="I56" s="11">
        <v>100</v>
      </c>
      <c r="J56" s="11">
        <v>99</v>
      </c>
      <c r="K56" s="14">
        <f t="shared" si="3"/>
        <v>76</v>
      </c>
      <c r="L56" s="11">
        <v>40</v>
      </c>
      <c r="M56" s="11">
        <v>100</v>
      </c>
      <c r="N56" s="11">
        <v>80</v>
      </c>
      <c r="O56" s="14">
        <f t="shared" si="4"/>
        <v>98.800000000000011</v>
      </c>
      <c r="P56" s="11">
        <v>99</v>
      </c>
      <c r="Q56" s="11">
        <v>98</v>
      </c>
      <c r="R56" s="11">
        <v>100</v>
      </c>
      <c r="S56" s="14">
        <f t="shared" si="5"/>
        <v>98.8</v>
      </c>
      <c r="T56" s="11">
        <v>99</v>
      </c>
      <c r="U56" s="11">
        <v>98</v>
      </c>
      <c r="V56" s="11">
        <v>99</v>
      </c>
    </row>
    <row r="57" spans="1:22" ht="31.5">
      <c r="A57" s="6">
        <v>46</v>
      </c>
      <c r="B57" s="9" t="s">
        <v>78</v>
      </c>
      <c r="C57" s="13">
        <f t="shared" si="0"/>
        <v>93.42</v>
      </c>
      <c r="D57" s="14">
        <f t="shared" si="1"/>
        <v>95.5</v>
      </c>
      <c r="E57" s="11">
        <v>97</v>
      </c>
      <c r="F57" s="11">
        <v>100</v>
      </c>
      <c r="G57" s="11">
        <v>91</v>
      </c>
      <c r="H57" s="14">
        <f t="shared" si="2"/>
        <v>99</v>
      </c>
      <c r="I57" s="11">
        <v>100</v>
      </c>
      <c r="J57" s="11">
        <v>98</v>
      </c>
      <c r="K57" s="14">
        <f t="shared" si="3"/>
        <v>76</v>
      </c>
      <c r="L57" s="11">
        <v>20</v>
      </c>
      <c r="M57" s="11">
        <v>100</v>
      </c>
      <c r="N57" s="11">
        <v>100</v>
      </c>
      <c r="O57" s="14">
        <f t="shared" si="4"/>
        <v>98.800000000000011</v>
      </c>
      <c r="P57" s="11">
        <v>99</v>
      </c>
      <c r="Q57" s="11">
        <v>98</v>
      </c>
      <c r="R57" s="11">
        <v>100</v>
      </c>
      <c r="S57" s="14">
        <f t="shared" si="5"/>
        <v>97.8</v>
      </c>
      <c r="T57" s="11">
        <v>98</v>
      </c>
      <c r="U57" s="11">
        <v>97</v>
      </c>
      <c r="V57" s="11">
        <v>98</v>
      </c>
    </row>
    <row r="58" spans="1:22" ht="47.25">
      <c r="A58" s="6">
        <v>47</v>
      </c>
      <c r="B58" s="9" t="s">
        <v>79</v>
      </c>
      <c r="C58" s="13">
        <f t="shared" si="0"/>
        <v>94</v>
      </c>
      <c r="D58" s="14">
        <f t="shared" si="1"/>
        <v>99.2</v>
      </c>
      <c r="E58" s="11">
        <v>100</v>
      </c>
      <c r="F58" s="11">
        <v>100</v>
      </c>
      <c r="G58" s="11">
        <v>98</v>
      </c>
      <c r="H58" s="14">
        <f t="shared" si="2"/>
        <v>98</v>
      </c>
      <c r="I58" s="11">
        <v>100</v>
      </c>
      <c r="J58" s="11">
        <v>96</v>
      </c>
      <c r="K58" s="14">
        <f t="shared" si="3"/>
        <v>76</v>
      </c>
      <c r="L58" s="11">
        <v>20</v>
      </c>
      <c r="M58" s="11">
        <v>100</v>
      </c>
      <c r="N58" s="11">
        <v>100</v>
      </c>
      <c r="O58" s="14">
        <f t="shared" si="4"/>
        <v>100</v>
      </c>
      <c r="P58" s="11">
        <v>100</v>
      </c>
      <c r="Q58" s="11">
        <v>100</v>
      </c>
      <c r="R58" s="11">
        <v>100</v>
      </c>
      <c r="S58" s="14">
        <f t="shared" si="5"/>
        <v>96.8</v>
      </c>
      <c r="T58" s="11">
        <v>98</v>
      </c>
      <c r="U58" s="11">
        <v>92</v>
      </c>
      <c r="V58" s="11">
        <v>98</v>
      </c>
    </row>
    <row r="59" spans="1:22" ht="47.25">
      <c r="A59" s="6">
        <v>48</v>
      </c>
      <c r="B59" s="9" t="s">
        <v>80</v>
      </c>
      <c r="C59" s="13">
        <f t="shared" si="0"/>
        <v>90.34</v>
      </c>
      <c r="D59" s="14">
        <f t="shared" si="1"/>
        <v>99.7</v>
      </c>
      <c r="E59" s="11">
        <v>99</v>
      </c>
      <c r="F59" s="11">
        <v>100</v>
      </c>
      <c r="G59" s="11">
        <v>100</v>
      </c>
      <c r="H59" s="14">
        <f t="shared" si="2"/>
        <v>100</v>
      </c>
      <c r="I59" s="11">
        <v>100</v>
      </c>
      <c r="J59" s="11">
        <v>100</v>
      </c>
      <c r="K59" s="14">
        <f t="shared" si="3"/>
        <v>52</v>
      </c>
      <c r="L59" s="11">
        <v>40</v>
      </c>
      <c r="M59" s="11">
        <v>100</v>
      </c>
      <c r="N59" s="11">
        <v>0</v>
      </c>
      <c r="O59" s="14">
        <f t="shared" si="4"/>
        <v>100</v>
      </c>
      <c r="P59" s="11">
        <v>100</v>
      </c>
      <c r="Q59" s="11">
        <v>100</v>
      </c>
      <c r="R59" s="11">
        <v>100</v>
      </c>
      <c r="S59" s="14">
        <f t="shared" si="5"/>
        <v>100</v>
      </c>
      <c r="T59" s="11">
        <v>100</v>
      </c>
      <c r="U59" s="11">
        <v>100</v>
      </c>
      <c r="V59" s="11">
        <v>100</v>
      </c>
    </row>
    <row r="60" spans="1:22" ht="47.25">
      <c r="A60" s="6">
        <v>49</v>
      </c>
      <c r="B60" s="9" t="s">
        <v>81</v>
      </c>
      <c r="C60" s="13">
        <f t="shared" si="0"/>
        <v>94.060000000000016</v>
      </c>
      <c r="D60" s="14">
        <f t="shared" si="1"/>
        <v>99.300000000000011</v>
      </c>
      <c r="E60" s="11">
        <v>99</v>
      </c>
      <c r="F60" s="11">
        <v>100</v>
      </c>
      <c r="G60" s="11">
        <v>99</v>
      </c>
      <c r="H60" s="14">
        <f t="shared" si="2"/>
        <v>98.5</v>
      </c>
      <c r="I60" s="11">
        <v>100</v>
      </c>
      <c r="J60" s="11">
        <v>97</v>
      </c>
      <c r="K60" s="14">
        <f t="shared" si="3"/>
        <v>76</v>
      </c>
      <c r="L60" s="11">
        <v>20</v>
      </c>
      <c r="M60" s="11">
        <v>100</v>
      </c>
      <c r="N60" s="11">
        <v>100</v>
      </c>
      <c r="O60" s="14">
        <f t="shared" si="4"/>
        <v>98.600000000000009</v>
      </c>
      <c r="P60" s="11">
        <v>98</v>
      </c>
      <c r="Q60" s="11">
        <v>99</v>
      </c>
      <c r="R60" s="11">
        <v>99</v>
      </c>
      <c r="S60" s="14">
        <f t="shared" si="5"/>
        <v>97.9</v>
      </c>
      <c r="T60" s="11">
        <v>97</v>
      </c>
      <c r="U60" s="11">
        <v>99</v>
      </c>
      <c r="V60" s="11">
        <v>98</v>
      </c>
    </row>
    <row r="61" spans="1:22" ht="31.5">
      <c r="A61" s="6">
        <v>50</v>
      </c>
      <c r="B61" s="9" t="s">
        <v>82</v>
      </c>
      <c r="C61" s="13">
        <f t="shared" si="0"/>
        <v>88.84</v>
      </c>
      <c r="D61" s="14">
        <f t="shared" si="1"/>
        <v>98.2</v>
      </c>
      <c r="E61" s="11">
        <v>94</v>
      </c>
      <c r="F61" s="11">
        <v>100</v>
      </c>
      <c r="G61" s="11">
        <v>100</v>
      </c>
      <c r="H61" s="14">
        <f t="shared" si="2"/>
        <v>100</v>
      </c>
      <c r="I61" s="11">
        <v>100</v>
      </c>
      <c r="J61" s="11">
        <v>100</v>
      </c>
      <c r="K61" s="14">
        <f t="shared" si="3"/>
        <v>46</v>
      </c>
      <c r="L61" s="11">
        <v>20</v>
      </c>
      <c r="M61" s="11">
        <v>100</v>
      </c>
      <c r="N61" s="11">
        <v>0</v>
      </c>
      <c r="O61" s="14">
        <f t="shared" si="4"/>
        <v>100</v>
      </c>
      <c r="P61" s="11">
        <v>100</v>
      </c>
      <c r="Q61" s="11">
        <v>100</v>
      </c>
      <c r="R61" s="11">
        <v>100</v>
      </c>
      <c r="S61" s="14">
        <f t="shared" si="5"/>
        <v>100</v>
      </c>
      <c r="T61" s="11">
        <v>100</v>
      </c>
      <c r="U61" s="11">
        <v>100</v>
      </c>
      <c r="V61" s="11">
        <v>100</v>
      </c>
    </row>
    <row r="62" spans="1:22" ht="31.5">
      <c r="A62" s="6">
        <v>51</v>
      </c>
      <c r="B62" s="9" t="s">
        <v>83</v>
      </c>
      <c r="C62" s="13">
        <f t="shared" si="0"/>
        <v>89.14</v>
      </c>
      <c r="D62" s="14">
        <f t="shared" si="1"/>
        <v>99.7</v>
      </c>
      <c r="E62" s="11">
        <v>99</v>
      </c>
      <c r="F62" s="11">
        <v>100</v>
      </c>
      <c r="G62" s="11">
        <v>100</v>
      </c>
      <c r="H62" s="14">
        <f t="shared" si="2"/>
        <v>100</v>
      </c>
      <c r="I62" s="11">
        <v>100</v>
      </c>
      <c r="J62" s="11">
        <v>100</v>
      </c>
      <c r="K62" s="14">
        <f t="shared" si="3"/>
        <v>46</v>
      </c>
      <c r="L62" s="11">
        <v>20</v>
      </c>
      <c r="M62" s="11">
        <v>100</v>
      </c>
      <c r="N62" s="11">
        <v>0</v>
      </c>
      <c r="O62" s="14">
        <f t="shared" si="4"/>
        <v>100</v>
      </c>
      <c r="P62" s="11">
        <v>100</v>
      </c>
      <c r="Q62" s="11">
        <v>100</v>
      </c>
      <c r="R62" s="11">
        <v>100</v>
      </c>
      <c r="S62" s="14">
        <f t="shared" si="5"/>
        <v>100</v>
      </c>
      <c r="T62" s="11">
        <v>100</v>
      </c>
      <c r="U62" s="11">
        <v>100</v>
      </c>
      <c r="V62" s="11">
        <v>100</v>
      </c>
    </row>
    <row r="63" spans="1:22" ht="31.5">
      <c r="A63" s="6">
        <v>52</v>
      </c>
      <c r="B63" s="9" t="s">
        <v>84</v>
      </c>
      <c r="C63" s="13">
        <f t="shared" si="0"/>
        <v>85.97999999999999</v>
      </c>
      <c r="D63" s="14">
        <f t="shared" si="1"/>
        <v>99.7</v>
      </c>
      <c r="E63" s="11">
        <v>99</v>
      </c>
      <c r="F63" s="11">
        <v>100</v>
      </c>
      <c r="G63" s="11">
        <v>100</v>
      </c>
      <c r="H63" s="14">
        <f t="shared" si="2"/>
        <v>97</v>
      </c>
      <c r="I63" s="11">
        <v>100</v>
      </c>
      <c r="J63" s="11">
        <v>94</v>
      </c>
      <c r="K63" s="14">
        <f t="shared" si="3"/>
        <v>44</v>
      </c>
      <c r="L63" s="11">
        <v>40</v>
      </c>
      <c r="M63" s="11">
        <v>80</v>
      </c>
      <c r="N63" s="11">
        <v>0</v>
      </c>
      <c r="O63" s="14">
        <f t="shared" si="4"/>
        <v>95.2</v>
      </c>
      <c r="P63" s="11">
        <v>94</v>
      </c>
      <c r="Q63" s="11">
        <v>94</v>
      </c>
      <c r="R63" s="11">
        <v>100</v>
      </c>
      <c r="S63" s="14">
        <f t="shared" si="5"/>
        <v>94</v>
      </c>
      <c r="T63" s="11">
        <v>94</v>
      </c>
      <c r="U63" s="11">
        <v>94</v>
      </c>
      <c r="V63" s="11">
        <v>94</v>
      </c>
    </row>
    <row r="64" spans="1:22" ht="47.25">
      <c r="A64" s="6">
        <v>53</v>
      </c>
      <c r="B64" s="9" t="s">
        <v>85</v>
      </c>
      <c r="C64" s="13">
        <f t="shared" si="0"/>
        <v>87.460000000000008</v>
      </c>
      <c r="D64" s="14">
        <f t="shared" si="1"/>
        <v>100</v>
      </c>
      <c r="E64" s="11">
        <v>100</v>
      </c>
      <c r="F64" s="11">
        <v>100</v>
      </c>
      <c r="G64" s="11">
        <v>100</v>
      </c>
      <c r="H64" s="14">
        <f t="shared" si="2"/>
        <v>99.5</v>
      </c>
      <c r="I64" s="11">
        <v>100</v>
      </c>
      <c r="J64" s="11">
        <v>99</v>
      </c>
      <c r="K64" s="14">
        <f t="shared" si="3"/>
        <v>38</v>
      </c>
      <c r="L64" s="11">
        <v>20</v>
      </c>
      <c r="M64" s="11">
        <v>80</v>
      </c>
      <c r="N64" s="11">
        <v>0</v>
      </c>
      <c r="O64" s="14">
        <f t="shared" si="4"/>
        <v>100</v>
      </c>
      <c r="P64" s="11">
        <v>100</v>
      </c>
      <c r="Q64" s="11">
        <v>100</v>
      </c>
      <c r="R64" s="11">
        <v>100</v>
      </c>
      <c r="S64" s="14">
        <f t="shared" si="5"/>
        <v>99.8</v>
      </c>
      <c r="T64" s="11">
        <v>100</v>
      </c>
      <c r="U64" s="11">
        <v>99</v>
      </c>
      <c r="V64" s="11">
        <v>100</v>
      </c>
    </row>
    <row r="65" spans="1:22" ht="31.5">
      <c r="A65" s="6">
        <v>54</v>
      </c>
      <c r="B65" s="9" t="s">
        <v>86</v>
      </c>
      <c r="C65" s="13">
        <f t="shared" si="0"/>
        <v>92.919999999999987</v>
      </c>
      <c r="D65" s="14">
        <f t="shared" si="1"/>
        <v>99.4</v>
      </c>
      <c r="E65" s="11">
        <v>98</v>
      </c>
      <c r="F65" s="11">
        <v>100</v>
      </c>
      <c r="G65" s="11">
        <v>100</v>
      </c>
      <c r="H65" s="14">
        <f t="shared" si="2"/>
        <v>99</v>
      </c>
      <c r="I65" s="11">
        <v>100</v>
      </c>
      <c r="J65" s="11">
        <v>98</v>
      </c>
      <c r="K65" s="14">
        <f t="shared" si="3"/>
        <v>68</v>
      </c>
      <c r="L65" s="11">
        <v>20</v>
      </c>
      <c r="M65" s="11">
        <v>80</v>
      </c>
      <c r="N65" s="11">
        <v>100</v>
      </c>
      <c r="O65" s="14">
        <f t="shared" si="4"/>
        <v>99.2</v>
      </c>
      <c r="P65" s="11">
        <v>99</v>
      </c>
      <c r="Q65" s="11">
        <v>99</v>
      </c>
      <c r="R65" s="11">
        <v>100</v>
      </c>
      <c r="S65" s="14">
        <f t="shared" si="5"/>
        <v>99</v>
      </c>
      <c r="T65" s="11">
        <v>99</v>
      </c>
      <c r="U65" s="11">
        <v>99</v>
      </c>
      <c r="V65" s="11">
        <v>99</v>
      </c>
    </row>
    <row r="66" spans="1:22" ht="15.75">
      <c r="B66" s="30" t="s">
        <v>88</v>
      </c>
      <c r="C66" s="29">
        <f>AVERAGE(C12:C65)</f>
        <v>93.332962962962995</v>
      </c>
    </row>
    <row r="67" spans="1:22" ht="15.75">
      <c r="B67" s="30" t="s">
        <v>89</v>
      </c>
      <c r="C67" s="29">
        <f>AVERAGE(C12:C39)</f>
        <v>93.752142857142857</v>
      </c>
    </row>
    <row r="68" spans="1:22" ht="15.75">
      <c r="B68" s="30" t="s">
        <v>90</v>
      </c>
      <c r="C68" s="29">
        <f>AVERAGE(C40:C63)</f>
        <v>93.105833333333308</v>
      </c>
    </row>
    <row r="69" spans="1:22" ht="15.75">
      <c r="B69" s="30" t="s">
        <v>91</v>
      </c>
      <c r="C69" s="29">
        <f>AVERAGE(C64:C65)</f>
        <v>90.19</v>
      </c>
    </row>
  </sheetData>
  <mergeCells count="22">
    <mergeCell ref="A1:D1"/>
    <mergeCell ref="A2:B2"/>
    <mergeCell ref="A3:B3"/>
    <mergeCell ref="C3:E3"/>
    <mergeCell ref="A4:B4"/>
    <mergeCell ref="C4:E4"/>
    <mergeCell ref="A5:B5"/>
    <mergeCell ref="A7:E7"/>
    <mergeCell ref="A8:A11"/>
    <mergeCell ref="B8:B11"/>
    <mergeCell ref="C8:C11"/>
    <mergeCell ref="D8:V8"/>
    <mergeCell ref="D10:G10"/>
    <mergeCell ref="H10:J10"/>
    <mergeCell ref="K10:N10"/>
    <mergeCell ref="O10:R10"/>
    <mergeCell ref="S10:V10"/>
    <mergeCell ref="D9:G9"/>
    <mergeCell ref="H9:J9"/>
    <mergeCell ref="K9:N9"/>
    <mergeCell ref="O9:R9"/>
    <mergeCell ref="S9:V9"/>
  </mergeCells>
  <pageMargins left="0.7" right="0.7" top="0.75" bottom="0.75" header="0.3" footer="0.3"/>
  <pageSetup paperSize="9" scale="74" orientation="landscape" verticalDpi="0" r:id="rId1"/>
  <rowBreaks count="1" manualBreakCount="1">
    <brk id="18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независимой оценке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kozlovadn</cp:lastModifiedBy>
  <cp:lastPrinted>2020-01-17T08:45:02Z</cp:lastPrinted>
  <dcterms:created xsi:type="dcterms:W3CDTF">2016-12-16T08:36:10Z</dcterms:created>
  <dcterms:modified xsi:type="dcterms:W3CDTF">2020-03-26T11:34:18Z</dcterms:modified>
</cp:coreProperties>
</file>